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firstSheet="4" activeTab="10"/>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<sst xmlns="http://schemas.openxmlformats.org/spreadsheetml/2006/main" count="519" uniqueCount="411">
  <si>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</si>
  <si>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</si>
  <si>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</si>
  <si>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</si>
  <si>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</si>
  <si>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</si>
  <si>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</si>
  <si>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</si>
  <si>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</si>
  <si>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</si>
  <si>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</si>
  <si>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</si>
  <si>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</si>
  <si>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</si>
  <si>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</si>
  <si>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</si>
  <si>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</si>
  <si>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</si>
  <si>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</si>
  <si>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</si>
  <si>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</si>
  <si>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</si>
  <si>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</si>
  <si>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</si>
  <si>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</si>
  <si>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</si>
  <si>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</si>
  <si>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</si>
  <si>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</si>
  <si>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</si>
  <si>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</si>
  <si>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</si>
  <si>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</si>
  <si>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</si>
  <si>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</si>
  <si>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</si>
  <si>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</si>
  <si>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</si>
  <si>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</si>
  <si>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</si>
  <si>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</si>
  <si>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</si>
  <si>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</si>
  <si>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</si>
  <si>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</si>
  <si>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</si>
  <si>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</si>
  <si>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</si>
  <si>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</si>
  <si>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</si>
  <si>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</si>
  <si>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</si>
  <si>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</si>
  <si>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</si>
  <si>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</si>
  <si>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</si>
  <si>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</si>
  <si>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</si>
  <si>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</si>
  <si>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</si>
  <si>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</si>
  <si>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</si>
  <si>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</si>
  <si>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</si>
  <si>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</si>
  <si>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</si>
  <si>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</si>
  <si>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</si>
  <si>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</si>
  <si>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</si>
  <si>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</si>
  <si>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</si>
  <si>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</si>
  <si>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</si>
  <si>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</si>
  <si>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</si>
  <si>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</si>
  <si>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</si>
  <si>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</si>
  <si>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</si>
  <si>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</si>
  <si>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</si>
  <si>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</si>
  <si>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</si>
  <si>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</si>
  <si>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</si>
  <si>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</si>
  <si>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</si>
  <si>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</si>
  <si>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</si>
  <si>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</si>
  <si>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</si>
  <si>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</si>
  <si>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</si>
  <si>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</si>
  <si>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</si>
  <si>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</si>
  <si>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</si>
  <si>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</si>
  <si>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</si>
  <si>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</si>
  <si>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</si>
  <si>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</si>
  <si>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</si>
  <si>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</si>
  <si>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</si>
  <si>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</si>
  <si>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</si>
  <si>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</si>
  <si>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</si>
  <si>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</si>
  <si>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</si>
  <si>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</si>
  <si>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</si>
  <si>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</si>
  <si>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</si>
  <si>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</si>
  <si>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</si>
  <si>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</si>
  <si>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</si>
  <si>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</si>
  <si>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</si>
  <si>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</si>
  <si>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</si>
  <si>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</si>
  <si>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</si>
  <si>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</si>
  <si>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</si>
  <si>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</si>
  <si>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</si>
  <si>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</si>
  <si>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</si>
  <si>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</si>
  <si>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</si>
  <si>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</si>
  <si>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</si>
  <si>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</si>
  <si>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</si>
  <si>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</si>
  <si>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</si>
  <si>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</si>
  <si>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</si>
  <si>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</si>
  <si>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</si>
  <si>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</si>
  <si>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</si>
  <si>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</si>
  <si>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</si>
  <si>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</si>
  <si>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</si>
  <si>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</si>
  <si>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</si>
  <si>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</si>
  <si>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</si>
  <si>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</si>
  <si>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</si>
  <si>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</si>
  <si>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</si>
  <si>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</si>
  <si>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</si>
  <si>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</si>
  <si>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</si>
  <si>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</si>
  <si>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</si>
  <si>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</si>
  <si>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</si>
  <si>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</si>
  <si>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</si>
  <si>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</si>
  <si>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</si>
  <si>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</si>
  <si>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</si>
  <si>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</si>
  <si>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</si>
  <si>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</si>
  <si>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</si>
  <si>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</si>
  <si>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</si>
  <si>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</si>
  <si>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</si>
  <si>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</si>
  <si>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</si>
  <si>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</si>
  <si>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</si>
  <si>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</si>
  <si>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</si>
  <si>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</si>
  <si>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</si>
  <si>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</si>
  <si>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</si>
  <si>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</si>
  <si>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</si>
  <si>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</si>
  <si>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</si>
  <si>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</si>
  <si>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</si>
  <si>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</si>
  <si>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</si>
  <si>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</si>
  <si>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</si>
  <si>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</si>
  <si>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</si>
  <si>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</si>
  <si>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</si>
  <si>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</si>
  <si>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</si>
  <si>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</si>
  <si>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</si>
  <si>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</si>
  <si>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</si>
  <si>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</si>
  <si>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</si>
  <si>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</si>
  <si>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</si>
  <si>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</si>
  <si>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</si>
  <si>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</si>
  <si>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</si>
  <si>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</si>
  <si>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</si>
  <si>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</si>
  <si>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</si>
  <si>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</si>
  <si>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</si>
  <si>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</si>
  <si>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</si>
  <si>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</si>
  <si>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</si>
  <si>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</si>
  <si>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</si>
  <si>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</si>
  <si>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</si>
  <si>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</si>
  <si>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</si>
  <si>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</si>
  <si>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</si>
  <si>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</si>
  <si>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</si>
  <si>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</si>
  <si>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</si>
  <si>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</si>
  <si>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</si>
  <si>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</si>
  <si>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</si>
  <si>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</si>
  <si>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</si>
  <si>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</si>
  <si>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</si>
  <si>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</si>
  <si>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</si>
  <si>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</si>
  <si>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</si>
  <si>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</si>
  <si>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</si>
  <si>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</si>
  <si>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</si>
  <si>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</si>
  <si>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</si>
  <si>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</si>
  <si>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</si>
  <si>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</si>
  <si>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</si>
  <si>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</si>
  <si>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Red de docentes</t>
  </si>
  <si>
    <t>Documentación de respaldo de la experiencia que debe tener el docente para impartir la formación específica</t>
  </si>
  <si>
    <t>Participación en curso de Formador de Formadores</t>
  </si>
  <si>
    <t>Informe de Registro y Control Académico</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</si>
  <si>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</si>
  <si>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</si>
  <si>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</si>
  <si>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</si>
  <si>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</si>
  <si>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</si>
  <si>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</si>
  <si>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</si>
  <si>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</si>
  <si>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</si>
  <si>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</si>
  <si>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</si>
  <si>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</si>
  <si>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</si>
  <si>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</si>
  <si>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</si>
  <si>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</si>
  <si>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</si>
  <si>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</si>
  <si>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</si>
  <si>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</si>
  <si>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</si>
  <si>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</si>
  <si>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 xml:space="preserve">Información verificable de miembros de la comunidad académica que participan en la Investigación </t>
  </si>
  <si>
    <t xml:space="preserve">Evidencia de planificación de la Investigación </t>
  </si>
  <si>
    <t>Evidencia de programas mejorados ( o por mejorar), con base en los resultados de la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</si>
  <si>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</si>
  <si>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</si>
  <si>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</si>
  <si>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</si>
  <si>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</si>
  <si>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</si>
  <si>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</si>
  <si>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</si>
  <si>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</si>
  <si>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</si>
  <si>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</si>
  <si>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</si>
  <si>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</si>
  <si>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</si>
  <si>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</si>
  <si>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</si>
  <si>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</si>
  <si>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</si>
  <si>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</si>
  <si>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</si>
  <si>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</si>
  <si>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</si>
  <si>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</si>
  <si>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</si>
  <si>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</si>
  <si>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</si>
  <si>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</si>
  <si>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</si>
  <si>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</si>
  <si>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</si>
  <si>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</si>
  <si>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</si>
  <si>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</si>
  <si>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</si>
  <si>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</si>
  <si>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</si>
  <si>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Se tiene registro de evaluación a docente de tres Promociones</t>
  </si>
  <si>
    <t>Información se consigna en el documento evidencia</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</si>
  <si>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</si>
  <si>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</si>
  <si>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</si>
  <si>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</si>
  <si>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</si>
  <si>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</si>
  <si>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</si>
  <si>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</si>
  <si>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</si>
  <si>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</si>
  <si>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</si>
  <si>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</si>
  <si>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</si>
  <si>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</si>
  <si>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</si>
  <si>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</si>
  <si>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</si>
  <si>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</si>
  <si>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</si>
  <si>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</si>
  <si>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</si>
  <si>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</si>
  <si>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</si>
  <si>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</si>
  <si>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</si>
  <si>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</si>
  <si>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</si>
  <si>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</si>
  <si>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</si>
  <si>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</si>
  <si>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</si>
  <si>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</si>
  <si>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</si>
  <si>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</si>
  <si>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</si>
  <si>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</si>
  <si>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</si>
  <si>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Actualización de Moodle PENDIENTE INFORME MABEL
- Gestión de modernización técnologica de sistemas (docentes, dnc y registro y control académico)
- Autorización de Política de Tecnología
- Actualización de metodogía de evaluación de eficacia
- Aprobación de la propuesta de formación movil</t>
  </si>
  <si>
    <t xml:space="preserve">Copias de oficios para solicitud de nombramientos en plazas vacantes 
</t>
  </si>
  <si>
    <t xml:space="preserve">Cronogramas de mantenimiento (infraestructura, equipo crítico, etc.) 
</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</si>
  <si>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</si>
  <si>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</si>
  <si>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</si>
  <si>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</si>
  <si>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</si>
  <si>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</si>
  <si>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</si>
  <si>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</si>
  <si>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</si>
  <si>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</si>
  <si>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</si>
  <si>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</si>
  <si>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</si>
  <si>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11 de febrero 2026</t>
  </si>
  <si>
    <t>3 cohortes</t>
  </si>
  <si>
    <t>Proyecto Educativo Institucional e Informes finales de Registro y Control Académico</t>
  </si>
  <si>
    <t>Información consignada en el documento evidencia, expediente académico y el Proyecto Educativo Institucional</t>
  </si>
  <si>
    <t xml:space="preserve">Planificación de uso de aulas y las evaluaciones de percepción del discente. </t>
  </si>
  <si>
    <t xml:space="preserve">Documento de planificación de uso de aulas y las encuestas aplicadas para medir la percepción del discente. </t>
  </si>
  <si>
    <t>Programa de Formación Inicial para Jueces de Primera Instancia</t>
  </si>
  <si>
    <t xml:space="preserve">Contrato de Estudios entre aspirante y el Organismo Judicial </t>
  </si>
  <si>
    <t xml:space="preserve">Todos los participantes del Programa a acreditar firman contrato de estudios con el Organismo Judicial, se adjunta modelo. </t>
  </si>
  <si>
    <t xml:space="preserve">Oficio de interes y programas para Acreditación y Reacreditación RIAEJ  de los Programas de Formación de la Escuela de Estudios Judiciales. </t>
  </si>
  <si>
    <t>Se adjunta oficio de interes.</t>
  </si>
  <si>
    <t>Listado de los trabajos de investigación de discentes por promoción</t>
  </si>
  <si>
    <t>Guia para la investigación</t>
  </si>
  <si>
    <t>Listado de Aspirantes y Jueces tutores</t>
  </si>
  <si>
    <t>Todos los discentes del Programa a acreditar realizan proyectos de investigación.</t>
  </si>
  <si>
    <t xml:space="preserve">La información de respaldo de este punto se consigna en el documento de Guía de Investigación </t>
  </si>
  <si>
    <t xml:space="preserve">Informe de tabulación de encuestas sobre la percepción del discente. </t>
  </si>
  <si>
    <t>Información de difusión y video tutorial de utilización de BIVIES. Resultados de la encuesta.</t>
  </si>
  <si>
    <t xml:space="preserve">Socialización y difusión de acceso a biblioteca virtual. Muestra de la encuesta de satisfacción dentro de la Biblioteca. </t>
  </si>
  <si>
    <t>Encuestas de satisfacción al usuario</t>
  </si>
  <si>
    <t>Informe sobre las modificaciones hechas a los Diseños curriculares con base a los resultados de investigación</t>
  </si>
  <si>
    <t>Informe de actualizaciones trasladado de Coordinación Técnica</t>
  </si>
  <si>
    <t>Informe de eficacia</t>
  </si>
  <si>
    <t>La información de respaldo de este punto se consigna en el informe de eficacia del programa.</t>
  </si>
  <si>
    <t>Información verificable sobre la comunidad académica por cada promoción</t>
  </si>
  <si>
    <t>Infome de efioacia de cada una de las promociones.</t>
  </si>
  <si>
    <t>Informes de eficacia de cada una de las promociones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</si>
</sst>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3"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sz val="11"/>
      <color rgb="FFFF0000"/>
      <name val="Calibri"/>
      <family val="2"/>
      <scheme val="minor"/>
    </font>
    <font>
      <b/>
      <sz val="10"/>
      <color theme="0"/>
      <name val="Century Gothic"/>
      <family val="2"/>
    </font>
    <font>
      <sz val="11"/>
      <color rgb="FF9C0006"/>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rgb="FFFF7C80"/>
        <bgColor indexed="64"/>
      </patternFill>
    </fill>
    <fill>
      <patternFill patternType="solid">
        <fgColor rgb="FFFFC7CE"/>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41" fontId="5" fillId="0" borderId="0" applyFont="0" applyFill="0" applyBorder="0" applyAlignment="0" applyProtection="0"/>
    <xf numFmtId="0" fontId="6" fillId="0" borderId="0" applyNumberFormat="0" applyFill="0" applyBorder="0" applyAlignment="0" applyProtection="0"/>
    <xf numFmtId="0" fontId="52" fillId="16" borderId="0" applyNumberFormat="0" applyBorder="0" applyAlignment="0" applyProtection="0"/>
  </cellStyleXfs>
  <cellXfs count="327">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0" fontId="3" fillId="0" borderId="14"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0" fontId="23" fillId="2" borderId="10" xfId="0" applyFont="1" applyFill="1" applyBorder="1" applyAlignment="1">
      <alignment horizontal="center"/>
    </xf>
    <xf numFmtId="49" fontId="23" fillId="4" borderId="35" xfId="0" applyNumberFormat="1" applyFont="1" applyFill="1" applyBorder="1" applyAlignment="1">
      <alignment horizontal="left" vertical="center" wrapText="1"/>
    </xf>
    <xf numFmtId="1" fontId="25" fillId="0" borderId="10" xfId="0" applyNumberFormat="1" applyFont="1" applyBorder="1" applyAlignment="1">
      <alignment horizontal="center"/>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1" fontId="25" fillId="0" borderId="11" xfId="0" applyNumberFormat="1" applyFont="1" applyBorder="1" applyAlignment="1">
      <alignment horizontal="center"/>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20" fillId="0" borderId="9" xfId="0" applyFont="1" applyBorder="1" applyAlignment="1">
      <alignment horizontal="center"/>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2" fillId="0" borderId="14" xfId="0" applyFont="1" applyBorder="1" applyAlignment="1">
      <alignment horizontal="center"/>
    </xf>
    <xf numFmtId="0" fontId="0" fillId="0" borderId="14" xfId="0" applyBorder="1" applyAlignment="1">
      <alignment wrapText="1"/>
    </xf>
    <xf numFmtId="0" fontId="20" fillId="0" borderId="14" xfId="0" applyFont="1" applyBorder="1" applyAlignment="1">
      <alignment horizontal="center"/>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2" fillId="0" borderId="14" xfId="0" applyFont="1" applyBorder="1" applyAlignment="1">
      <alignment horizont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0" xfId="0" applyAlignment="1">
      <alignment horizontal="right"/>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0" fontId="44" fillId="0" borderId="13" xfId="0" applyFont="1" applyBorder="1" applyAlignment="1">
      <alignment horizontal="center"/>
    </xf>
    <xf numFmtId="0" fontId="45" fillId="0" borderId="10" xfId="0" applyFont="1" applyBorder="1" applyAlignment="1">
      <alignment horizontal="center"/>
    </xf>
    <xf numFmtId="1" fontId="45" fillId="0" borderId="10" xfId="0" applyNumberFormat="1" applyFont="1" applyBorder="1" applyAlignment="1">
      <alignment horizontal="center"/>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1" fontId="45" fillId="0" borderId="13" xfId="0" applyNumberFormat="1" applyFont="1" applyBorder="1" applyAlignment="1">
      <alignment horizontal="center"/>
    </xf>
    <xf numFmtId="1" fontId="45" fillId="0" borderId="11" xfId="0" applyNumberFormat="1" applyFont="1" applyBorder="1" applyAlignment="1">
      <alignment horizontal="center"/>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1" fillId="2" borderId="13" xfId="0" applyFont="1" applyFill="1" applyBorder="1" applyAlignment="1">
      <alignment horizontal="center"/>
    </xf>
    <xf numFmtId="0" fontId="42" fillId="0" borderId="0" xfId="0" applyFont="1" applyAlignment="1">
      <alignment horizontal="center"/>
    </xf>
    <xf numFmtId="0" fontId="36" fillId="3" borderId="14" xfId="0" applyFont="1" applyFill="1" applyBorder="1" applyAlignment="1">
      <alignment horizontal="lef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0" fillId="3" borderId="0" xfId="0" applyFill="1"/>
    <xf numFmtId="0" fontId="36" fillId="0" borderId="14" xfId="0" applyFont="1" applyBorder="1" applyAlignment="1">
      <alignment horizontal="center" vertical="center"/>
    </xf>
    <xf numFmtId="1" fontId="36" fillId="0" borderId="13" xfId="0" applyNumberFormat="1" applyFont="1" applyBorder="1" applyAlignment="1">
      <alignment horizontal="center"/>
    </xf>
    <xf numFmtId="1" fontId="36" fillId="0" borderId="30" xfId="0" applyNumberFormat="1" applyFont="1" applyBorder="1" applyAlignment="1">
      <alignment horizont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0" fillId="13" borderId="14" xfId="0" applyFont="1" applyFill="1" applyBorder="1" applyAlignment="1">
      <alignment horizontal="center" vertical="center"/>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3" fillId="3" borderId="14" xfId="0" applyFont="1" applyFill="1" applyBorder="1" applyAlignment="1">
      <alignment horizontal="center" vertical="center" wrapText="1"/>
    </xf>
    <xf numFmtId="0" fontId="36" fillId="15" borderId="14" xfId="0" applyFont="1" applyFill="1" applyBorder="1" applyAlignment="1">
      <alignment vertical="center" wrapText="1"/>
    </xf>
    <xf numFmtId="0" fontId="36" fillId="15" borderId="14" xfId="0" applyFont="1" applyFill="1" applyBorder="1" applyAlignment="1">
      <alignment horizontal="left" vertical="center" wrapText="1"/>
    </xf>
    <xf numFmtId="0" fontId="36" fillId="14" borderId="14" xfId="0" applyFont="1" applyFill="1" applyBorder="1" applyAlignment="1">
      <alignment vertical="center" wrapText="1"/>
    </xf>
    <xf numFmtId="0" fontId="42" fillId="15" borderId="14" xfId="0" applyFont="1" applyFill="1" applyBorder="1" applyAlignment="1">
      <alignment horizontal="left" vertical="center" wrapText="1"/>
    </xf>
    <xf numFmtId="49" fontId="42" fillId="15" borderId="14" xfId="0" applyNumberFormat="1" applyFont="1" applyFill="1" applyBorder="1" applyAlignment="1">
      <alignment horizontal="left" vertical="center" wrapText="1"/>
    </xf>
    <xf numFmtId="0" fontId="36" fillId="15" borderId="14" xfId="0" applyFont="1" applyFill="1" applyBorder="1" applyAlignment="1">
      <alignment horizontal="center" vertical="center" wrapText="1"/>
    </xf>
    <xf numFmtId="0" fontId="44" fillId="14" borderId="14"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36" fillId="14" borderId="10" xfId="0" applyFont="1" applyFill="1" applyBorder="1" applyAlignment="1">
      <alignment vertical="center" wrapText="1"/>
    </xf>
    <xf numFmtId="0" fontId="36" fillId="14" borderId="14" xfId="0" applyNumberFormat="1" applyFont="1" applyFill="1" applyBorder="1" applyAlignment="1">
      <alignment horizontal="left" vertical="center" wrapText="1"/>
    </xf>
    <xf numFmtId="0" fontId="36" fillId="14" borderId="14" xfId="0" applyFont="1" applyFill="1" applyBorder="1" applyAlignment="1">
      <alignment horizontal="center" vertical="center" wrapText="1"/>
    </xf>
    <xf numFmtId="0" fontId="36" fillId="14" borderId="14" xfId="0" applyFont="1" applyFill="1" applyBorder="1" applyAlignment="1">
      <alignment horizontal="left" vertical="center" wrapText="1"/>
    </xf>
    <xf numFmtId="0" fontId="42" fillId="15" borderId="14" xfId="0" applyFont="1" applyFill="1" applyBorder="1" applyAlignment="1">
      <alignment horizontal="left" vertical="center" wrapText="1"/>
    </xf>
    <xf numFmtId="0" fontId="43" fillId="8" borderId="14" xfId="0" applyFont="1" applyFill="1" applyBorder="1" applyAlignment="1">
      <alignment horizontal="center" vertical="center"/>
    </xf>
    <xf numFmtId="0" fontId="43" fillId="8" borderId="14" xfId="0" applyFont="1" applyFill="1" applyBorder="1" applyAlignment="1">
      <alignment horizontal="center" vertical="center" wrapText="1"/>
    </xf>
    <xf numFmtId="0" fontId="43" fillId="8" borderId="8" xfId="0" applyFont="1" applyFill="1" applyBorder="1" applyAlignment="1">
      <alignment horizontal="center" vertical="center" wrapText="1"/>
    </xf>
    <xf numFmtId="49" fontId="2" fillId="8" borderId="31" xfId="0" applyNumberFormat="1" applyFont="1" applyFill="1" applyBorder="1" applyAlignment="1">
      <alignment vertical="center" wrapText="1"/>
    </xf>
    <xf numFmtId="0" fontId="40" fillId="8" borderId="14" xfId="0" applyFont="1" applyFill="1" applyBorder="1" applyAlignment="1">
      <alignment horizontal="center" vertical="center" wrapText="1"/>
    </xf>
    <xf numFmtId="0" fontId="49" fillId="8" borderId="14" xfId="0" applyFont="1" applyFill="1" applyBorder="1" applyAlignment="1">
      <alignment horizontal="center" vertical="center"/>
    </xf>
    <xf numFmtId="0" fontId="49" fillId="13" borderId="14" xfId="0" applyFont="1" applyFill="1" applyBorder="1" applyAlignment="1">
      <alignment horizontal="center" vertical="center"/>
    </xf>
    <xf numFmtId="0" fontId="2" fillId="13" borderId="14" xfId="0" applyFont="1" applyFill="1" applyBorder="1" applyAlignment="1">
      <alignment horizontal="center" vertical="center"/>
    </xf>
    <xf numFmtId="0" fontId="12" fillId="13" borderId="14" xfId="0" applyFont="1" applyFill="1" applyBorder="1" applyAlignment="1">
      <alignment horizontal="center"/>
    </xf>
    <xf numFmtId="0" fontId="42" fillId="3" borderId="14" xfId="0" applyFont="1" applyFill="1" applyBorder="1" applyAlignment="1">
      <alignment horizontal="left" wrapText="1"/>
    </xf>
    <xf numFmtId="0" fontId="42" fillId="0" borderId="14" xfId="0" applyFont="1" applyFill="1" applyBorder="1" applyAlignment="1">
      <alignment horizontal="left" vertical="center" wrapText="1"/>
    </xf>
    <xf numFmtId="0" fontId="52" fillId="3" borderId="0" xfId="3" applyFill="1"/>
    <xf numFmtId="49" fontId="36" fillId="3" borderId="14" xfId="0" applyNumberFormat="1" applyFont="1" applyFill="1" applyBorder="1" applyAlignment="1">
      <alignment vertical="center" wrapText="1"/>
    </xf>
    <xf numFmtId="0" fontId="3" fillId="14" borderId="14" xfId="0" applyFont="1" applyFill="1" applyBorder="1" applyAlignment="1">
      <alignment horizontal="center" vertical="center" wrapText="1"/>
    </xf>
    <xf numFmtId="0" fontId="44" fillId="14" borderId="14" xfId="0" applyFont="1" applyFill="1" applyBorder="1" applyAlignment="1">
      <alignment vertical="center" wrapText="1"/>
    </xf>
    <xf numFmtId="0" fontId="36" fillId="14" borderId="37" xfId="0" applyFont="1" applyFill="1" applyBorder="1" applyAlignment="1">
      <alignment vertical="center" wrapText="1"/>
    </xf>
    <xf numFmtId="0" fontId="44" fillId="3" borderId="22" xfId="0" applyFont="1" applyFill="1" applyBorder="1" applyAlignment="1">
      <alignment vertical="center" wrapText="1"/>
    </xf>
    <xf numFmtId="0" fontId="44" fillId="0" borderId="4" xfId="0" applyFont="1" applyBorder="1" applyAlignment="1">
      <alignment vertical="center" wrapText="1"/>
    </xf>
    <xf numFmtId="0" fontId="44" fillId="3" borderId="4" xfId="0" applyFont="1" applyFill="1" applyBorder="1" applyAlignment="1">
      <alignment vertical="center" wrapText="1"/>
    </xf>
    <xf numFmtId="0" fontId="44" fillId="0" borderId="4" xfId="0" applyFont="1" applyFill="1" applyBorder="1" applyAlignment="1">
      <alignment vertical="center"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49" fontId="27" fillId="11" borderId="12" xfId="0" applyNumberFormat="1" applyFont="1" applyFill="1" applyBorder="1" applyAlignment="1">
      <alignment horizontal="center" vertical="center" wrapText="1"/>
    </xf>
    <xf numFmtId="0" fontId="23" fillId="0" borderId="12" xfId="0" applyFont="1" applyBorder="1" applyAlignment="1">
      <alignment horizontal="center" vertical="center"/>
    </xf>
    <xf numFmtId="0" fontId="35" fillId="0" borderId="6" xfId="0" applyFont="1" applyBorder="1" applyAlignment="1">
      <alignment horizontal="center"/>
    </xf>
    <xf numFmtId="0" fontId="24" fillId="12" borderId="12" xfId="0" applyFont="1" applyFill="1" applyBorder="1" applyAlignment="1">
      <alignment horizontal="center"/>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3" fillId="0" borderId="14" xfId="0" applyFont="1" applyBorder="1" applyAlignment="1">
      <alignment horizontal="center" vertical="center" wrapText="1"/>
    </xf>
    <xf numFmtId="0" fontId="43" fillId="8" borderId="37" xfId="0" applyFont="1" applyFill="1" applyBorder="1" applyAlignment="1">
      <alignment horizontal="center" vertical="center"/>
    </xf>
    <xf numFmtId="0" fontId="43" fillId="8" borderId="44" xfId="0" applyFont="1" applyFill="1" applyBorder="1" applyAlignment="1">
      <alignment horizontal="center" vertical="center"/>
    </xf>
    <xf numFmtId="0" fontId="43" fillId="8" borderId="15" xfId="0" applyFont="1" applyFill="1" applyBorder="1" applyAlignment="1">
      <alignment horizontal="center" vertical="center"/>
    </xf>
    <xf numFmtId="0" fontId="43" fillId="8" borderId="14" xfId="0" applyFont="1" applyFill="1" applyBorder="1" applyAlignment="1">
      <alignment horizontal="center" vertical="center"/>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0" fontId="2" fillId="8" borderId="1" xfId="0" applyFont="1" applyFill="1" applyBorder="1" applyAlignment="1">
      <alignment vertical="center"/>
    </xf>
    <xf numFmtId="0" fontId="2" fillId="8" borderId="2" xfId="0" applyFont="1" applyFill="1" applyBorder="1" applyAlignment="1">
      <alignment vertical="center"/>
    </xf>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8" borderId="37"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15" xfId="0" applyFont="1" applyFill="1" applyBorder="1" applyAlignment="1">
      <alignment horizontal="center" vertical="center" wrapText="1"/>
    </xf>
    <xf numFmtId="1" fontId="45" fillId="0" borderId="7" xfId="0" applyNumberFormat="1" applyFont="1" applyBorder="1" applyAlignment="1">
      <alignment horizontal="center"/>
    </xf>
    <xf numFmtId="1" fontId="45" fillId="0" borderId="28" xfId="0" applyNumberFormat="1" applyFont="1" applyBorder="1" applyAlignment="1">
      <alignment horizontal="center"/>
    </xf>
    <xf numFmtId="1" fontId="45" fillId="0" borderId="26" xfId="0" applyNumberFormat="1" applyFont="1" applyBorder="1" applyAlignment="1">
      <alignment horizontal="center"/>
    </xf>
    <xf numFmtId="0" fontId="40" fillId="3" borderId="14" xfId="0" applyFont="1" applyFill="1" applyBorder="1" applyAlignment="1">
      <alignment horizontal="center" vertical="center" wrapText="1"/>
    </xf>
    <xf numFmtId="0" fontId="51" fillId="11" borderId="8" xfId="0" applyFont="1" applyFill="1" applyBorder="1" applyAlignment="1">
      <alignment horizontal="left"/>
    </xf>
    <xf numFmtId="0" fontId="51" fillId="11" borderId="5" xfId="0" applyFont="1" applyFill="1" applyBorder="1" applyAlignment="1">
      <alignment horizontal="left"/>
    </xf>
    <xf numFmtId="0" fontId="51" fillId="11" borderId="13" xfId="0" applyFont="1" applyFill="1" applyBorder="1" applyAlignment="1">
      <alignment horizontal="left"/>
    </xf>
    <xf numFmtId="0" fontId="51" fillId="11" borderId="9" xfId="0" applyFont="1" applyFill="1" applyBorder="1" applyAlignment="1">
      <alignment horizontal="left"/>
    </xf>
    <xf numFmtId="0" fontId="51" fillId="11" borderId="6" xfId="0" applyFont="1" applyFill="1" applyBorder="1" applyAlignment="1">
      <alignment horizontal="left"/>
    </xf>
    <xf numFmtId="0" fontId="51"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9" fillId="8" borderId="14" xfId="0" applyFont="1" applyFill="1" applyBorder="1" applyAlignment="1">
      <alignment horizontal="center" vertical="center" wrapText="1"/>
    </xf>
    <xf numFmtId="0" fontId="42" fillId="0" borderId="14" xfId="0" applyFont="1" applyBorder="1" applyAlignment="1">
      <alignment horizontal="left" vertical="center" wrapText="1"/>
    </xf>
    <xf numFmtId="0" fontId="49" fillId="0" borderId="14" xfId="0" applyFont="1" applyBorder="1" applyAlignment="1">
      <alignment horizontal="center" vertical="center"/>
    </xf>
    <xf numFmtId="0" fontId="42" fillId="3" borderId="14" xfId="0" applyFont="1" applyFill="1" applyBorder="1" applyAlignment="1">
      <alignment horizontal="left" vertical="center" wrapText="1"/>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12" fillId="13" borderId="14" xfId="0" applyFont="1" applyFill="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xf numFmtId="0" fontId="3" fillId="3" borderId="14" xfId="0" applyFont="1" applyFill="1" applyBorder="1" applyAlignment="1">
      <alignment horizontal="left" vertical="center"/>
    </xf>
  </cellXfs>
  <cellStyles count="4">
    <cellStyle name="Hipervínculo" xfId="2" builtinId="8"/>
    <cellStyle name="Incorrecto" xfId="3" builtinId="27"/>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 xmlns:a16="http://schemas.microsoft.com/office/drawing/2014/main"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 xmlns:a16="http://schemas.microsoft.com/office/drawing/2014/main"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 xmlns:a16="http://schemas.microsoft.com/office/drawing/2014/main"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topLeftCell="A4"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50"/>
      <c r="E1" s="50"/>
      <c r="F1" s="50"/>
    </row>
    <row r="2" spans="1:11" ht="15" customHeight="1" x14ac:dyDescent="0.25">
      <c r="C2" s="50"/>
      <c r="D2" s="50"/>
      <c r="E2" s="50"/>
      <c r="F2" s="50"/>
    </row>
    <row r="3" spans="1:11" ht="122.1" customHeight="1" x14ac:dyDescent="0.25"/>
    <row r="4" spans="1:11" ht="24" customHeight="1" x14ac:dyDescent="0.25">
      <c r="A4" s="209" t="s">
        <v>0</v>
      </c>
      <c r="B4" s="209"/>
      <c r="C4" s="209"/>
      <c r="D4" s="209"/>
      <c r="E4" s="209"/>
      <c r="F4" s="209"/>
      <c r="G4" s="209"/>
      <c r="H4" s="209"/>
      <c r="I4" s="209"/>
      <c r="J4" s="209"/>
      <c r="K4" s="209"/>
    </row>
    <row r="5" spans="1:11" ht="296.10000000000002" customHeight="1" x14ac:dyDescent="0.25">
      <c r="A5" s="208" t="s">
        <v>1</v>
      </c>
      <c r="B5" s="208"/>
      <c r="C5" s="208"/>
      <c r="D5" s="208"/>
      <c r="E5" s="208"/>
      <c r="F5" s="208"/>
      <c r="G5" s="208"/>
      <c r="H5" s="208"/>
      <c r="I5" s="208"/>
      <c r="J5" s="208"/>
      <c r="K5" s="208"/>
    </row>
    <row r="6" spans="1:11" ht="49.5" customHeight="1" x14ac:dyDescent="0.25">
      <c r="D6" s="211" t="s">
        <v>2</v>
      </c>
      <c r="E6" s="212"/>
      <c r="F6" s="212"/>
      <c r="G6" s="212"/>
      <c r="H6" s="212"/>
    </row>
    <row r="7" spans="1:11" ht="30.75" customHeight="1" x14ac:dyDescent="0.25"/>
    <row r="9" spans="1:11" ht="15" customHeight="1" x14ac:dyDescent="0.25">
      <c r="A9" s="210" t="s">
        <v>3</v>
      </c>
      <c r="B9" s="210"/>
      <c r="C9" s="210"/>
      <c r="D9" s="210"/>
      <c r="E9" s="210"/>
      <c r="F9" s="210"/>
      <c r="G9" s="210"/>
      <c r="H9" s="210"/>
      <c r="I9" s="210"/>
      <c r="J9" s="210"/>
      <c r="K9" s="210"/>
    </row>
    <row r="10" spans="1:11" ht="49.35" customHeight="1" x14ac:dyDescent="0.25">
      <c r="A10" s="210"/>
      <c r="B10" s="210"/>
      <c r="C10" s="210"/>
      <c r="D10" s="210"/>
      <c r="E10" s="210"/>
      <c r="F10" s="210"/>
      <c r="G10" s="210"/>
      <c r="H10" s="210"/>
      <c r="I10" s="210"/>
      <c r="J10" s="210"/>
      <c r="K10" s="210"/>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view="pageBreakPreview" zoomScaleNormal="100" zoomScaleSheetLayoutView="100" workbookViewId="0">
      <selection activeCell="E5" sqref="E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316" t="s">
        <v>226</v>
      </c>
      <c r="B1" s="317"/>
      <c r="C1" s="317"/>
      <c r="D1" s="317"/>
      <c r="E1" s="317"/>
      <c r="F1" s="317"/>
      <c r="G1" s="317"/>
      <c r="H1" s="315"/>
    </row>
    <row r="2" spans="1:8" ht="33" customHeight="1" x14ac:dyDescent="0.25">
      <c r="A2" s="53" t="s">
        <v>163</v>
      </c>
      <c r="B2" s="53" t="s">
        <v>52</v>
      </c>
      <c r="C2" s="53" t="s">
        <v>67</v>
      </c>
      <c r="D2" s="53" t="s">
        <v>68</v>
      </c>
      <c r="E2" s="53" t="s">
        <v>69</v>
      </c>
      <c r="F2" s="53" t="s">
        <v>70</v>
      </c>
      <c r="G2" s="53" t="s">
        <v>54</v>
      </c>
      <c r="H2" s="53" t="s">
        <v>71</v>
      </c>
    </row>
    <row r="3" spans="1:8" ht="82.5" x14ac:dyDescent="0.25">
      <c r="A3" s="195">
        <v>11</v>
      </c>
      <c r="B3" s="57" t="s">
        <v>227</v>
      </c>
      <c r="C3" s="58" t="s">
        <v>228</v>
      </c>
      <c r="D3" s="180" t="s">
        <v>375</v>
      </c>
      <c r="E3" s="154" t="s">
        <v>376</v>
      </c>
      <c r="F3" s="25">
        <v>100</v>
      </c>
      <c r="G3" s="93" t="s">
        <v>378</v>
      </c>
      <c r="H3" s="306">
        <f>AVERAGE(F3:F5)</f>
        <v>100</v>
      </c>
    </row>
    <row r="4" spans="1:8" ht="87.6" customHeight="1" x14ac:dyDescent="0.25">
      <c r="A4" s="195">
        <v>11.1</v>
      </c>
      <c r="B4" s="57" t="s">
        <v>229</v>
      </c>
      <c r="C4" s="58" t="s">
        <v>284</v>
      </c>
      <c r="D4" s="181" t="s">
        <v>230</v>
      </c>
      <c r="E4" s="154" t="s">
        <v>326</v>
      </c>
      <c r="F4" s="25">
        <v>100</v>
      </c>
      <c r="G4" s="93" t="s">
        <v>378</v>
      </c>
      <c r="H4" s="306"/>
    </row>
    <row r="5" spans="1:8" ht="98.1" customHeight="1" thickBot="1" x14ac:dyDescent="0.3">
      <c r="A5" s="195">
        <v>11.2</v>
      </c>
      <c r="B5" s="59" t="s">
        <v>231</v>
      </c>
      <c r="C5" s="74" t="s">
        <v>232</v>
      </c>
      <c r="D5" s="182" t="s">
        <v>233</v>
      </c>
      <c r="E5" s="154" t="s">
        <v>377</v>
      </c>
      <c r="F5" s="25">
        <v>100</v>
      </c>
      <c r="G5" s="93" t="s">
        <v>378</v>
      </c>
      <c r="H5" s="306"/>
    </row>
    <row r="6" spans="1:8" ht="30.75" thickBot="1" x14ac:dyDescent="0.45">
      <c r="A6" s="318" t="s">
        <v>120</v>
      </c>
      <c r="B6" s="319"/>
      <c r="C6" s="319"/>
      <c r="D6" s="319"/>
      <c r="E6" s="319"/>
      <c r="F6" s="319"/>
      <c r="G6" s="320"/>
      <c r="H6" s="26">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view="pageBreakPreview" zoomScale="85" zoomScaleNormal="70" zoomScaleSheetLayoutView="85" workbookViewId="0">
      <selection activeCell="E8" sqref="E8"/>
    </sheetView>
  </sheetViews>
  <sheetFormatPr baseColWidth="10" defaultColWidth="11.42578125" defaultRowHeight="15" x14ac:dyDescent="0.25"/>
  <cols>
    <col min="1" max="1" width="11.42578125" style="6"/>
    <col min="2" max="2" width="58.85546875" style="6" customWidth="1"/>
    <col min="3" max="3" width="61.140625" customWidth="1"/>
    <col min="4" max="4" width="51.7109375" style="145" customWidth="1"/>
    <col min="5" max="5" width="35.42578125" customWidth="1"/>
    <col min="6" max="6" width="20.42578125" style="148" customWidth="1"/>
    <col min="7" max="7" width="37.5703125" style="149" customWidth="1"/>
    <col min="8" max="8" width="36.28515625" customWidth="1"/>
  </cols>
  <sheetData>
    <row r="1" spans="1:8" s="23" customFormat="1" ht="24" thickBot="1" x14ac:dyDescent="0.4">
      <c r="A1" s="316" t="s">
        <v>234</v>
      </c>
      <c r="B1" s="317"/>
      <c r="C1" s="317"/>
      <c r="D1" s="317"/>
      <c r="E1" s="317"/>
      <c r="F1" s="317"/>
      <c r="G1" s="317"/>
      <c r="H1" s="315"/>
    </row>
    <row r="2" spans="1:8" ht="50.25" customHeight="1" thickBot="1" x14ac:dyDescent="0.3">
      <c r="A2" s="52" t="s">
        <v>163</v>
      </c>
      <c r="B2" s="52" t="s">
        <v>52</v>
      </c>
      <c r="C2" s="53" t="s">
        <v>67</v>
      </c>
      <c r="D2" s="53" t="s">
        <v>68</v>
      </c>
      <c r="E2" s="53" t="s">
        <v>69</v>
      </c>
      <c r="F2" s="53" t="s">
        <v>70</v>
      </c>
      <c r="G2" s="53" t="s">
        <v>54</v>
      </c>
      <c r="H2" s="53" t="s">
        <v>71</v>
      </c>
    </row>
    <row r="3" spans="1:8" ht="89.25" customHeight="1" x14ac:dyDescent="0.25">
      <c r="A3" s="196">
        <v>12</v>
      </c>
      <c r="B3" s="7" t="s">
        <v>235</v>
      </c>
      <c r="C3" s="58" t="s">
        <v>236</v>
      </c>
      <c r="D3" s="323" t="s">
        <v>237</v>
      </c>
      <c r="E3" s="77" t="s">
        <v>358</v>
      </c>
      <c r="F3" s="146">
        <v>100</v>
      </c>
      <c r="G3" s="175" t="s">
        <v>379</v>
      </c>
      <c r="H3" s="305">
        <f>IF(SUM(F3:F11)=0,"",AVERAGE(F3:F11))</f>
        <v>100</v>
      </c>
    </row>
    <row r="4" spans="1:8" ht="90" customHeight="1" x14ac:dyDescent="0.25">
      <c r="A4" s="322">
        <v>12.1</v>
      </c>
      <c r="B4" s="321" t="s">
        <v>238</v>
      </c>
      <c r="C4" s="5" t="s">
        <v>239</v>
      </c>
      <c r="D4" s="324"/>
      <c r="E4" s="77" t="s">
        <v>358</v>
      </c>
      <c r="F4" s="146">
        <v>100</v>
      </c>
      <c r="G4" s="175" t="s">
        <v>379</v>
      </c>
      <c r="H4" s="306"/>
    </row>
    <row r="5" spans="1:8" s="151" customFormat="1" ht="113.25" customHeight="1" x14ac:dyDescent="0.25">
      <c r="A5" s="322"/>
      <c r="B5" s="321"/>
      <c r="C5" s="169" t="s">
        <v>240</v>
      </c>
      <c r="D5" s="326" t="s">
        <v>241</v>
      </c>
      <c r="E5" s="77" t="s">
        <v>410</v>
      </c>
      <c r="F5" s="150">
        <v>100</v>
      </c>
      <c r="G5" s="172" t="s">
        <v>409</v>
      </c>
      <c r="H5" s="306"/>
    </row>
    <row r="6" spans="1:8" ht="61.5" customHeight="1" x14ac:dyDescent="0.25">
      <c r="A6" s="322"/>
      <c r="B6" s="321"/>
      <c r="C6" s="5" t="s">
        <v>242</v>
      </c>
      <c r="D6" s="144" t="s">
        <v>241</v>
      </c>
      <c r="E6" s="77" t="s">
        <v>293</v>
      </c>
      <c r="F6" s="147">
        <v>100</v>
      </c>
      <c r="G6" s="201" t="s">
        <v>330</v>
      </c>
      <c r="H6" s="306"/>
    </row>
    <row r="7" spans="1:8" s="151" customFormat="1" ht="119.45" customHeight="1" x14ac:dyDescent="0.25">
      <c r="A7" s="322"/>
      <c r="B7" s="321"/>
      <c r="C7" s="169" t="s">
        <v>243</v>
      </c>
      <c r="D7" s="170" t="s">
        <v>241</v>
      </c>
      <c r="E7" s="178" t="s">
        <v>295</v>
      </c>
      <c r="F7" s="152">
        <v>100</v>
      </c>
      <c r="G7" s="172" t="s">
        <v>339</v>
      </c>
      <c r="H7" s="306"/>
    </row>
    <row r="8" spans="1:8" s="151" customFormat="1" ht="80.25" customHeight="1" x14ac:dyDescent="0.25">
      <c r="A8" s="322"/>
      <c r="B8" s="321"/>
      <c r="C8" s="169" t="s">
        <v>244</v>
      </c>
      <c r="D8" s="171" t="s">
        <v>245</v>
      </c>
      <c r="E8" s="178" t="s">
        <v>295</v>
      </c>
      <c r="F8" s="152">
        <v>100</v>
      </c>
      <c r="G8" s="172" t="s">
        <v>339</v>
      </c>
      <c r="H8" s="306"/>
    </row>
    <row r="9" spans="1:8" s="151" customFormat="1" ht="84" customHeight="1" x14ac:dyDescent="0.25">
      <c r="A9" s="322"/>
      <c r="B9" s="321"/>
      <c r="C9" s="169" t="s">
        <v>246</v>
      </c>
      <c r="D9" s="171" t="s">
        <v>247</v>
      </c>
      <c r="E9" s="178" t="s">
        <v>295</v>
      </c>
      <c r="F9" s="152">
        <v>100</v>
      </c>
      <c r="G9" s="172" t="s">
        <v>339</v>
      </c>
      <c r="H9" s="306"/>
    </row>
    <row r="10" spans="1:8" ht="94.5" customHeight="1" x14ac:dyDescent="0.25">
      <c r="A10" s="322"/>
      <c r="B10" s="321"/>
      <c r="C10" s="5" t="s">
        <v>248</v>
      </c>
      <c r="D10" s="144" t="s">
        <v>241</v>
      </c>
      <c r="E10" s="77" t="s">
        <v>296</v>
      </c>
      <c r="F10" s="146">
        <v>100</v>
      </c>
      <c r="G10" s="175" t="s">
        <v>328</v>
      </c>
      <c r="H10" s="306"/>
    </row>
    <row r="11" spans="1:8" ht="94.5" customHeight="1" x14ac:dyDescent="0.25">
      <c r="A11" s="322"/>
      <c r="B11" s="321"/>
      <c r="C11" s="5" t="s">
        <v>249</v>
      </c>
      <c r="D11" s="78" t="s">
        <v>250</v>
      </c>
      <c r="E11" s="77" t="s">
        <v>270</v>
      </c>
      <c r="F11" s="146">
        <v>100</v>
      </c>
      <c r="G11" s="175" t="s">
        <v>328</v>
      </c>
      <c r="H11" s="306"/>
    </row>
    <row r="12" spans="1:8" ht="30.75" thickBot="1" x14ac:dyDescent="0.45">
      <c r="A12" s="318" t="s">
        <v>120</v>
      </c>
      <c r="B12" s="319"/>
      <c r="C12" s="319"/>
      <c r="D12" s="319"/>
      <c r="E12" s="319"/>
      <c r="F12" s="319"/>
      <c r="G12" s="320"/>
      <c r="H12" s="27">
        <f>+H3</f>
        <v>100</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60" zoomScaleNormal="100" workbookViewId="0">
      <selection activeCell="E3" sqref="E3"/>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316" t="s">
        <v>251</v>
      </c>
      <c r="B1" s="317"/>
      <c r="C1" s="317"/>
      <c r="D1" s="317"/>
      <c r="E1" s="317"/>
      <c r="F1" s="317"/>
      <c r="G1" s="317"/>
      <c r="H1" s="325"/>
    </row>
    <row r="2" spans="1:8" ht="53.25" customHeight="1" x14ac:dyDescent="0.25">
      <c r="A2" s="52" t="s">
        <v>163</v>
      </c>
      <c r="B2" s="52" t="s">
        <v>52</v>
      </c>
      <c r="C2" s="53" t="s">
        <v>67</v>
      </c>
      <c r="D2" s="53" t="s">
        <v>68</v>
      </c>
      <c r="E2" s="53" t="s">
        <v>69</v>
      </c>
      <c r="F2" s="53" t="s">
        <v>70</v>
      </c>
      <c r="G2" s="53" t="s">
        <v>54</v>
      </c>
      <c r="H2" s="53" t="s">
        <v>71</v>
      </c>
    </row>
    <row r="3" spans="1:8" ht="87.75" customHeight="1" x14ac:dyDescent="0.4">
      <c r="A3" s="54">
        <v>13</v>
      </c>
      <c r="B3" s="7" t="s">
        <v>252</v>
      </c>
      <c r="C3" s="55" t="s">
        <v>253</v>
      </c>
      <c r="D3" s="163" t="s">
        <v>254</v>
      </c>
      <c r="E3" s="162" t="s">
        <v>335</v>
      </c>
      <c r="F3" s="25">
        <v>100</v>
      </c>
      <c r="G3" s="25"/>
      <c r="H3" s="56">
        <f>IF(SUM(F3:F3)=0,"",AVERAGE(F3:F3))</f>
        <v>100</v>
      </c>
    </row>
    <row r="4" spans="1:8" ht="30.75" thickBot="1" x14ac:dyDescent="0.45">
      <c r="A4" s="318" t="s">
        <v>269</v>
      </c>
      <c r="B4" s="319"/>
      <c r="C4" s="319"/>
      <c r="D4" s="319"/>
      <c r="E4" s="319"/>
      <c r="F4" s="319"/>
      <c r="G4" s="320"/>
      <c r="H4" s="51">
        <f>+H3</f>
        <v>100</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12"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216" t="s">
        <v>5</v>
      </c>
      <c r="D3" s="216"/>
      <c r="E3" s="216"/>
      <c r="F3" s="216"/>
      <c r="G3" s="216"/>
      <c r="H3" s="216"/>
      <c r="I3" s="216"/>
      <c r="J3" s="216"/>
      <c r="K3" s="216"/>
      <c r="L3" s="216"/>
      <c r="M3" s="216"/>
      <c r="N3" s="216"/>
      <c r="O3" s="216"/>
      <c r="P3" s="216"/>
      <c r="Q3" s="216"/>
      <c r="R3" s="216"/>
      <c r="S3" s="216"/>
      <c r="T3" s="12"/>
    </row>
    <row r="4" spans="2:20" ht="15" customHeight="1" x14ac:dyDescent="0.25">
      <c r="B4" s="11"/>
      <c r="C4" s="216"/>
      <c r="D4" s="216"/>
      <c r="E4" s="216"/>
      <c r="F4" s="216"/>
      <c r="G4" s="216"/>
      <c r="H4" s="216"/>
      <c r="I4" s="216"/>
      <c r="J4" s="216"/>
      <c r="K4" s="216"/>
      <c r="L4" s="216"/>
      <c r="M4" s="216"/>
      <c r="N4" s="216"/>
      <c r="O4" s="216"/>
      <c r="P4" s="216"/>
      <c r="Q4" s="216"/>
      <c r="R4" s="216"/>
      <c r="S4" s="216"/>
      <c r="T4" s="12"/>
    </row>
    <row r="5" spans="2:20" ht="15" customHeight="1" x14ac:dyDescent="0.25">
      <c r="B5" s="11"/>
      <c r="C5" s="216"/>
      <c r="D5" s="216"/>
      <c r="E5" s="216"/>
      <c r="F5" s="216"/>
      <c r="G5" s="216"/>
      <c r="H5" s="216"/>
      <c r="I5" s="216"/>
      <c r="J5" s="216"/>
      <c r="K5" s="216"/>
      <c r="L5" s="216"/>
      <c r="M5" s="216"/>
      <c r="N5" s="216"/>
      <c r="O5" s="216"/>
      <c r="P5" s="216"/>
      <c r="Q5" s="216"/>
      <c r="R5" s="216"/>
      <c r="S5" s="216"/>
      <c r="T5" s="12"/>
    </row>
    <row r="6" spans="2:20" ht="15" customHeight="1" x14ac:dyDescent="0.25">
      <c r="B6" s="11"/>
      <c r="C6" s="217" t="s">
        <v>6</v>
      </c>
      <c r="D6" s="217"/>
      <c r="E6" s="217"/>
      <c r="F6" s="217"/>
      <c r="G6" s="217"/>
      <c r="H6" s="217"/>
      <c r="I6" s="217"/>
      <c r="J6" s="217"/>
      <c r="K6" s="217"/>
      <c r="L6" s="217"/>
      <c r="M6" s="217"/>
      <c r="N6" s="217"/>
      <c r="O6" s="217"/>
      <c r="P6" s="217"/>
      <c r="Q6" s="217"/>
      <c r="R6" s="217"/>
      <c r="S6" s="217"/>
      <c r="T6" s="12"/>
    </row>
    <row r="7" spans="2:20" ht="15" customHeight="1" x14ac:dyDescent="0.25">
      <c r="B7" s="11"/>
      <c r="C7" s="217"/>
      <c r="D7" s="217"/>
      <c r="E7" s="217"/>
      <c r="F7" s="217"/>
      <c r="G7" s="217"/>
      <c r="H7" s="217"/>
      <c r="I7" s="217"/>
      <c r="J7" s="217"/>
      <c r="K7" s="217"/>
      <c r="L7" s="217"/>
      <c r="M7" s="217"/>
      <c r="N7" s="217"/>
      <c r="O7" s="217"/>
      <c r="P7" s="217"/>
      <c r="Q7" s="217"/>
      <c r="R7" s="217"/>
      <c r="S7" s="217"/>
      <c r="T7" s="12"/>
    </row>
    <row r="8" spans="2:20" ht="15" customHeight="1" x14ac:dyDescent="0.25">
      <c r="B8" s="11"/>
      <c r="C8" s="28"/>
      <c r="D8" s="18"/>
      <c r="E8" s="18"/>
      <c r="F8" s="18"/>
      <c r="T8" s="12"/>
    </row>
    <row r="9" spans="2:20" ht="15" customHeight="1" x14ac:dyDescent="0.25">
      <c r="B9" s="11"/>
      <c r="C9" s="29"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64"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72" t="s">
        <v>19</v>
      </c>
      <c r="D24" s="72" t="s">
        <v>20</v>
      </c>
      <c r="E24" s="225" t="s">
        <v>21</v>
      </c>
      <c r="F24" s="226"/>
      <c r="G24" s="226"/>
      <c r="H24" s="227"/>
      <c r="I24" s="219" t="s">
        <v>22</v>
      </c>
      <c r="J24" s="220"/>
      <c r="K24" s="221"/>
      <c r="L24" s="14" t="s">
        <v>23</v>
      </c>
      <c r="M24" s="8"/>
      <c r="S24" s="10"/>
      <c r="T24" s="12"/>
    </row>
    <row r="25" spans="2:25" ht="90" customHeight="1" x14ac:dyDescent="0.25">
      <c r="B25" s="11"/>
      <c r="C25" s="66" t="s">
        <v>24</v>
      </c>
      <c r="D25" s="67">
        <v>1</v>
      </c>
      <c r="E25" s="228" t="s">
        <v>25</v>
      </c>
      <c r="F25" s="229"/>
      <c r="G25" s="229"/>
      <c r="H25" s="229"/>
      <c r="I25" s="222" t="s">
        <v>26</v>
      </c>
      <c r="J25" s="223"/>
      <c r="K25" s="223"/>
      <c r="L25" s="224" t="s">
        <v>27</v>
      </c>
      <c r="M25" s="224"/>
      <c r="N25" s="224"/>
      <c r="O25" s="224"/>
      <c r="P25" s="224"/>
      <c r="Q25" s="224"/>
      <c r="S25" s="10"/>
      <c r="T25" s="12"/>
    </row>
    <row r="26" spans="2:25" ht="118.5" customHeight="1" x14ac:dyDescent="0.25">
      <c r="B26" s="11"/>
      <c r="C26" s="66" t="s">
        <v>28</v>
      </c>
      <c r="D26" s="68">
        <v>2</v>
      </c>
      <c r="E26" s="213" t="s">
        <v>29</v>
      </c>
      <c r="F26" s="214"/>
      <c r="G26" s="214"/>
      <c r="H26" s="214"/>
      <c r="I26" s="213" t="s">
        <v>30</v>
      </c>
      <c r="J26" s="214"/>
      <c r="K26" s="214"/>
      <c r="S26" s="10"/>
      <c r="T26" s="12"/>
    </row>
    <row r="27" spans="2:25" ht="159.75" customHeight="1" x14ac:dyDescent="0.2">
      <c r="B27" s="11"/>
      <c r="C27" s="66" t="s">
        <v>31</v>
      </c>
      <c r="D27" s="69">
        <v>3</v>
      </c>
      <c r="E27" s="213" t="s">
        <v>32</v>
      </c>
      <c r="F27" s="214"/>
      <c r="G27" s="214"/>
      <c r="H27" s="214"/>
      <c r="I27" s="213" t="s">
        <v>33</v>
      </c>
      <c r="J27" s="214"/>
      <c r="K27" s="214"/>
      <c r="L27" s="224"/>
      <c r="M27" s="224"/>
      <c r="N27" s="224"/>
      <c r="O27" s="224"/>
      <c r="P27" s="224"/>
      <c r="Q27" s="224"/>
      <c r="R27" s="63"/>
      <c r="S27" s="63"/>
      <c r="T27" s="12"/>
      <c r="U27" s="63"/>
      <c r="V27" s="63"/>
      <c r="W27" s="63"/>
      <c r="X27" s="63"/>
      <c r="Y27" s="63"/>
    </row>
    <row r="28" spans="2:25" ht="164.25" customHeight="1" x14ac:dyDescent="0.2">
      <c r="B28" s="11"/>
      <c r="C28" s="66" t="s">
        <v>34</v>
      </c>
      <c r="D28" s="70">
        <v>4</v>
      </c>
      <c r="E28" s="213" t="s">
        <v>35</v>
      </c>
      <c r="F28" s="214"/>
      <c r="G28" s="214"/>
      <c r="H28" s="214"/>
      <c r="I28" s="213" t="s">
        <v>36</v>
      </c>
      <c r="J28" s="214"/>
      <c r="K28" s="214"/>
      <c r="L28" s="224"/>
      <c r="M28" s="224"/>
      <c r="N28" s="224"/>
      <c r="O28" s="224"/>
      <c r="P28" s="224"/>
      <c r="Q28" s="224"/>
      <c r="R28" s="63"/>
      <c r="S28" s="63"/>
      <c r="T28" s="12"/>
      <c r="U28" s="63"/>
      <c r="V28" s="63"/>
      <c r="W28" s="63"/>
      <c r="X28" s="63"/>
      <c r="Y28" s="63"/>
    </row>
    <row r="29" spans="2:25" ht="108" customHeight="1" x14ac:dyDescent="0.25">
      <c r="B29" s="11"/>
      <c r="C29" s="66" t="s">
        <v>37</v>
      </c>
      <c r="D29" s="71">
        <v>5</v>
      </c>
      <c r="E29" s="213" t="s">
        <v>38</v>
      </c>
      <c r="F29" s="214"/>
      <c r="G29" s="214"/>
      <c r="H29" s="214"/>
      <c r="I29" s="213" t="s">
        <v>39</v>
      </c>
      <c r="J29" s="214"/>
      <c r="K29" s="214"/>
      <c r="M29" s="65"/>
      <c r="N29" s="65"/>
      <c r="O29" s="65"/>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215" t="s">
        <v>42</v>
      </c>
      <c r="D35" s="215"/>
      <c r="E35" s="215"/>
      <c r="F35" s="215"/>
      <c r="G35" s="215"/>
      <c r="H35" s="215"/>
      <c r="I35" s="215"/>
      <c r="J35" s="215"/>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62"/>
      <c r="D42" s="62"/>
      <c r="H42" s="62"/>
      <c r="I42" s="62"/>
      <c r="J42" s="62"/>
      <c r="K42" s="62"/>
      <c r="L42" s="62"/>
      <c r="M42" s="62"/>
      <c r="N42" s="62"/>
      <c r="O42" s="62"/>
      <c r="P42" s="62"/>
      <c r="Q42" s="62"/>
      <c r="R42" s="62"/>
      <c r="S42" s="62"/>
      <c r="T42" s="12"/>
    </row>
    <row r="43" spans="2:20" ht="15" customHeight="1" x14ac:dyDescent="0.25">
      <c r="B43" s="11"/>
      <c r="T43" s="12"/>
    </row>
    <row r="44" spans="2:20" ht="15" customHeight="1" x14ac:dyDescent="0.25">
      <c r="B44" s="11"/>
      <c r="C44" s="217"/>
      <c r="D44" s="217"/>
      <c r="E44" s="217"/>
      <c r="F44" s="217"/>
      <c r="G44" s="217"/>
      <c r="H44" s="217"/>
      <c r="I44" s="217"/>
      <c r="J44" s="217"/>
      <c r="K44" s="217"/>
      <c r="L44" s="217"/>
      <c r="M44" s="217"/>
      <c r="N44" s="217"/>
      <c r="O44" s="217"/>
      <c r="P44" s="217"/>
      <c r="Q44" s="217"/>
      <c r="R44" s="217"/>
      <c r="S44" s="217"/>
      <c r="T44" s="12"/>
    </row>
    <row r="45" spans="2:20" ht="15" customHeight="1" x14ac:dyDescent="0.25">
      <c r="B45" s="11"/>
      <c r="C45" s="217"/>
      <c r="D45" s="217"/>
      <c r="E45" s="217"/>
      <c r="F45" s="217"/>
      <c r="G45" s="217"/>
      <c r="H45" s="217"/>
      <c r="I45" s="217"/>
      <c r="J45" s="217"/>
      <c r="K45" s="217"/>
      <c r="L45" s="217"/>
      <c r="M45" s="217"/>
      <c r="N45" s="217"/>
      <c r="O45" s="217"/>
      <c r="P45" s="217"/>
      <c r="Q45" s="217"/>
      <c r="R45" s="217"/>
      <c r="S45" s="217"/>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217"/>
      <c r="D49" s="217"/>
      <c r="E49" s="217"/>
      <c r="F49" s="217"/>
      <c r="G49" s="217"/>
      <c r="H49" s="217"/>
      <c r="I49" s="217"/>
      <c r="J49" s="217"/>
      <c r="K49" s="217"/>
      <c r="L49" s="217"/>
      <c r="M49" s="217"/>
      <c r="N49" s="217"/>
      <c r="O49" s="217"/>
      <c r="P49" s="217"/>
      <c r="Q49" s="217"/>
      <c r="R49" s="217"/>
      <c r="S49" s="217"/>
      <c r="T49" s="12"/>
    </row>
    <row r="50" spans="2:20" ht="15" customHeight="1" x14ac:dyDescent="0.25">
      <c r="B50" s="11"/>
      <c r="C50" s="217"/>
      <c r="D50" s="217"/>
      <c r="E50" s="217"/>
      <c r="F50" s="217"/>
      <c r="G50" s="217"/>
      <c r="H50" s="217"/>
      <c r="I50" s="217"/>
      <c r="J50" s="217"/>
      <c r="K50" s="217"/>
      <c r="L50" s="217"/>
      <c r="M50" s="217"/>
      <c r="N50" s="217"/>
      <c r="O50" s="217"/>
      <c r="P50" s="217"/>
      <c r="Q50" s="217"/>
      <c r="R50" s="217"/>
      <c r="S50" s="217"/>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218"/>
      <c r="L67" s="218"/>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E26:H26"/>
    <mergeCell ref="I29:K29"/>
    <mergeCell ref="E27:H27"/>
    <mergeCell ref="E28:H28"/>
    <mergeCell ref="E29:H29"/>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view="pageBreakPreview" topLeftCell="A7" zoomScale="85" zoomScaleNormal="55" zoomScaleSheetLayoutView="85" workbookViewId="0">
      <selection activeCell="H8" sqref="H8"/>
    </sheetView>
  </sheetViews>
  <sheetFormatPr baseColWidth="10" defaultColWidth="11.42578125" defaultRowHeight="15" x14ac:dyDescent="0.25"/>
  <cols>
    <col min="1" max="1" width="14.85546875" customWidth="1"/>
    <col min="2" max="2" width="46" customWidth="1"/>
    <col min="3" max="3" width="25.42578125" customWidth="1"/>
    <col min="4" max="4" width="65.28515625" customWidth="1"/>
  </cols>
  <sheetData>
    <row r="1" spans="1:4" ht="135.94999999999999" customHeight="1" x14ac:dyDescent="0.25"/>
    <row r="2" spans="1:4" ht="27.75" customHeight="1" thickBot="1" x14ac:dyDescent="0.55000000000000004">
      <c r="A2" s="232" t="s">
        <v>43</v>
      </c>
      <c r="B2" s="232"/>
      <c r="C2" s="232"/>
      <c r="D2" s="232"/>
    </row>
    <row r="3" spans="1:4" ht="40.35" customHeight="1" x14ac:dyDescent="0.25">
      <c r="A3" s="238" t="s">
        <v>44</v>
      </c>
      <c r="B3" s="239"/>
      <c r="C3" s="244" t="s">
        <v>336</v>
      </c>
      <c r="D3" s="245"/>
    </row>
    <row r="4" spans="1:4" ht="40.35" customHeight="1" x14ac:dyDescent="0.25">
      <c r="A4" s="240" t="s">
        <v>45</v>
      </c>
      <c r="B4" s="241"/>
      <c r="C4" s="246" t="s">
        <v>337</v>
      </c>
      <c r="D4" s="247"/>
    </row>
    <row r="5" spans="1:4" ht="40.35" customHeight="1" x14ac:dyDescent="0.25">
      <c r="A5" s="240" t="s">
        <v>46</v>
      </c>
      <c r="B5" s="241"/>
      <c r="C5" s="246" t="s">
        <v>384</v>
      </c>
      <c r="D5" s="247"/>
    </row>
    <row r="6" spans="1:4" ht="40.35" customHeight="1" x14ac:dyDescent="0.25">
      <c r="A6" s="240" t="s">
        <v>47</v>
      </c>
      <c r="B6" s="241"/>
      <c r="C6" s="246" t="s">
        <v>390</v>
      </c>
      <c r="D6" s="247"/>
    </row>
    <row r="7" spans="1:4" ht="40.35" customHeight="1" x14ac:dyDescent="0.25">
      <c r="A7" s="240" t="s">
        <v>48</v>
      </c>
      <c r="B7" s="241"/>
      <c r="C7" s="246">
        <v>2023</v>
      </c>
      <c r="D7" s="247"/>
    </row>
    <row r="8" spans="1:4" ht="40.35" customHeight="1" thickBot="1" x14ac:dyDescent="0.3">
      <c r="A8" s="242" t="s">
        <v>49</v>
      </c>
      <c r="B8" s="243"/>
      <c r="C8" s="236" t="s">
        <v>385</v>
      </c>
      <c r="D8" s="237"/>
    </row>
    <row r="9" spans="1:4" ht="40.35" customHeight="1" thickBot="1" x14ac:dyDescent="0.3">
      <c r="A9" s="230" t="s">
        <v>50</v>
      </c>
      <c r="B9" s="230"/>
      <c r="C9" s="231" t="s">
        <v>338</v>
      </c>
      <c r="D9" s="231"/>
    </row>
    <row r="10" spans="1:4" ht="19.5" thickBot="1" x14ac:dyDescent="0.35">
      <c r="A10" s="233"/>
      <c r="B10" s="233"/>
      <c r="C10" s="233"/>
      <c r="D10" s="233"/>
    </row>
    <row r="11" spans="1:4" ht="19.5" thickBot="1" x14ac:dyDescent="0.35">
      <c r="A11" s="31" t="s">
        <v>51</v>
      </c>
      <c r="B11" s="32" t="s">
        <v>52</v>
      </c>
      <c r="C11" s="33" t="s">
        <v>53</v>
      </c>
      <c r="D11" s="45" t="s">
        <v>54</v>
      </c>
    </row>
    <row r="12" spans="1:4" ht="87.75" customHeight="1" thickBot="1" x14ac:dyDescent="0.35">
      <c r="A12" s="43">
        <v>5</v>
      </c>
      <c r="B12" s="34" t="s">
        <v>55</v>
      </c>
      <c r="C12" s="44">
        <f>'Direccionamiento E '!H21</f>
        <v>100</v>
      </c>
      <c r="D12" s="47"/>
    </row>
    <row r="13" spans="1:4" ht="79.5" customHeight="1" thickBot="1" x14ac:dyDescent="0.35">
      <c r="A13" s="36">
        <v>6</v>
      </c>
      <c r="B13" s="37" t="s">
        <v>56</v>
      </c>
      <c r="C13" s="44">
        <f>'Gestión de Riesgos y Oport.'!H4</f>
        <v>100</v>
      </c>
      <c r="D13" s="48"/>
    </row>
    <row r="14" spans="1:4" ht="68.25" customHeight="1" thickBot="1" x14ac:dyDescent="0.35">
      <c r="A14" s="40">
        <v>7</v>
      </c>
      <c r="B14" s="38" t="s">
        <v>57</v>
      </c>
      <c r="C14" s="44">
        <f>'Sistema de Gestión '!H12</f>
        <v>100</v>
      </c>
      <c r="D14" s="49"/>
    </row>
    <row r="15" spans="1:4" ht="48" customHeight="1" thickBot="1" x14ac:dyDescent="0.35">
      <c r="A15" s="43">
        <v>8</v>
      </c>
      <c r="B15" s="34" t="s">
        <v>58</v>
      </c>
      <c r="C15" s="44">
        <f>'Recursos '!H14</f>
        <v>73.125</v>
      </c>
      <c r="D15" s="49"/>
    </row>
    <row r="16" spans="1:4" ht="48" customHeight="1" thickBot="1" x14ac:dyDescent="0.35">
      <c r="A16" s="42">
        <v>9</v>
      </c>
      <c r="B16" s="39" t="s">
        <v>59</v>
      </c>
      <c r="C16" s="44">
        <f>'Paradigma '!H23</f>
        <v>92.727272727272734</v>
      </c>
      <c r="D16" s="49"/>
    </row>
    <row r="17" spans="1:4" ht="48" customHeight="1" thickBot="1" x14ac:dyDescent="0.35">
      <c r="A17" s="42">
        <v>10</v>
      </c>
      <c r="B17" s="39" t="s">
        <v>60</v>
      </c>
      <c r="C17" s="44">
        <f>Investigación!H8</f>
        <v>100</v>
      </c>
      <c r="D17" s="49"/>
    </row>
    <row r="18" spans="1:4" ht="48" customHeight="1" thickBot="1" x14ac:dyDescent="0.35">
      <c r="A18" s="42">
        <v>11</v>
      </c>
      <c r="B18" s="39" t="s">
        <v>61</v>
      </c>
      <c r="C18" s="44">
        <f>Proyección!H6</f>
        <v>100</v>
      </c>
      <c r="D18" s="49"/>
    </row>
    <row r="19" spans="1:4" ht="48" customHeight="1" thickBot="1" x14ac:dyDescent="0.35">
      <c r="A19" s="40">
        <v>12</v>
      </c>
      <c r="B19" s="41" t="s">
        <v>62</v>
      </c>
      <c r="C19" s="44">
        <f>'Seg y Mejora '!H12</f>
        <v>100</v>
      </c>
      <c r="D19" s="49"/>
    </row>
    <row r="20" spans="1:4" ht="48" customHeight="1" x14ac:dyDescent="0.3">
      <c r="A20" s="40">
        <v>13</v>
      </c>
      <c r="B20" s="38" t="s">
        <v>63</v>
      </c>
      <c r="C20" s="44">
        <f>'Mejora '!H4</f>
        <v>100</v>
      </c>
      <c r="D20" s="49"/>
    </row>
    <row r="21" spans="1:4" ht="33.6" customHeight="1" thickBot="1" x14ac:dyDescent="0.35">
      <c r="A21" s="234" t="s">
        <v>64</v>
      </c>
      <c r="B21" s="235"/>
      <c r="C21" s="35">
        <f>AVERAGE(C12:C20)</f>
        <v>96.205808080808083</v>
      </c>
      <c r="D21" s="46"/>
    </row>
    <row r="22" spans="1:4" ht="18.75" x14ac:dyDescent="0.3">
      <c r="A22" s="30"/>
      <c r="B22" s="30"/>
      <c r="C22" s="30"/>
      <c r="D22" s="30"/>
    </row>
    <row r="23" spans="1:4" ht="19.5" thickBot="1" x14ac:dyDescent="0.35">
      <c r="A23" s="30"/>
      <c r="B23" s="30"/>
      <c r="C23" s="30"/>
      <c r="D23" s="30"/>
    </row>
    <row r="24" spans="1:4" x14ac:dyDescent="0.25">
      <c r="C24" s="73"/>
      <c r="D24" s="2"/>
    </row>
    <row r="25" spans="1:4" x14ac:dyDescent="0.25">
      <c r="C25" s="73"/>
      <c r="D25" s="2"/>
    </row>
    <row r="26" spans="1:4" x14ac:dyDescent="0.25">
      <c r="B26" s="2"/>
    </row>
    <row r="32" spans="1:4" x14ac:dyDescent="0.25">
      <c r="D32" s="199"/>
    </row>
  </sheetData>
  <mergeCells count="17">
    <mergeCell ref="C7:D7"/>
    <mergeCell ref="A9:B9"/>
    <mergeCell ref="C9:D9"/>
    <mergeCell ref="A2:D2"/>
    <mergeCell ref="A10:D10"/>
    <mergeCell ref="A21:B21"/>
    <mergeCell ref="C8:D8"/>
    <mergeCell ref="A3:B3"/>
    <mergeCell ref="A4:B4"/>
    <mergeCell ref="A5:B5"/>
    <mergeCell ref="A6:B6"/>
    <mergeCell ref="A7:B7"/>
    <mergeCell ref="A8:B8"/>
    <mergeCell ref="C3:D3"/>
    <mergeCell ref="C4:D4"/>
    <mergeCell ref="C5:D5"/>
    <mergeCell ref="C6:D6"/>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topLeftCell="A16" zoomScale="85" zoomScaleNormal="85" zoomScaleSheetLayoutView="85" workbookViewId="0">
      <selection activeCell="A3" sqref="A3:A20"/>
    </sheetView>
  </sheetViews>
  <sheetFormatPr baseColWidth="10" defaultColWidth="11.42578125" defaultRowHeight="30.75" x14ac:dyDescent="0.3"/>
  <cols>
    <col min="1" max="1" width="12" style="89" customWidth="1"/>
    <col min="2" max="2" width="26.28515625" style="90" customWidth="1"/>
    <col min="3" max="3" width="53.85546875" style="91" customWidth="1"/>
    <col min="4" max="4" width="49.42578125" style="91" customWidth="1"/>
    <col min="5" max="5" width="45.28515625" style="91" customWidth="1"/>
    <col min="6" max="6" width="17.28515625" style="98" customWidth="1"/>
    <col min="7" max="7" width="47" style="79" customWidth="1"/>
    <col min="8" max="8" width="44.28515625" style="96" customWidth="1"/>
    <col min="9" max="16384" width="11.42578125" style="79"/>
  </cols>
  <sheetData>
    <row r="1" spans="1:8" ht="22.5" x14ac:dyDescent="0.3">
      <c r="A1" s="250" t="s">
        <v>65</v>
      </c>
      <c r="B1" s="251"/>
      <c r="C1" s="251"/>
      <c r="D1" s="251"/>
      <c r="E1" s="251"/>
      <c r="F1" s="251"/>
      <c r="G1" s="251"/>
      <c r="H1" s="251"/>
    </row>
    <row r="2" spans="1:8" s="83" customFormat="1" ht="33" customHeight="1" x14ac:dyDescent="0.25">
      <c r="A2" s="80" t="s">
        <v>66</v>
      </c>
      <c r="B2" s="81" t="s">
        <v>52</v>
      </c>
      <c r="C2" s="80" t="s">
        <v>67</v>
      </c>
      <c r="D2" s="82" t="s">
        <v>68</v>
      </c>
      <c r="E2" s="82" t="s">
        <v>69</v>
      </c>
      <c r="F2" s="82" t="s">
        <v>70</v>
      </c>
      <c r="G2" s="82" t="s">
        <v>54</v>
      </c>
      <c r="H2" s="82" t="s">
        <v>71</v>
      </c>
    </row>
    <row r="3" spans="1:8" ht="81.599999999999994" customHeight="1" x14ac:dyDescent="0.3">
      <c r="A3" s="253" t="s">
        <v>72</v>
      </c>
      <c r="B3" s="252" t="s">
        <v>73</v>
      </c>
      <c r="C3" s="84" t="s">
        <v>74</v>
      </c>
      <c r="D3" s="84" t="s">
        <v>75</v>
      </c>
      <c r="E3" s="185" t="s">
        <v>341</v>
      </c>
      <c r="F3" s="97">
        <v>100</v>
      </c>
      <c r="G3" s="93" t="s">
        <v>340</v>
      </c>
      <c r="H3" s="248">
        <f>IF(SUM(F3:F5)=0,"",AVERAGE(F3:F5))</f>
        <v>100</v>
      </c>
    </row>
    <row r="4" spans="1:8" ht="75.95" customHeight="1" x14ac:dyDescent="0.3">
      <c r="A4" s="254"/>
      <c r="B4" s="252"/>
      <c r="C4" s="84" t="s">
        <v>76</v>
      </c>
      <c r="D4" s="84" t="s">
        <v>77</v>
      </c>
      <c r="E4" s="185" t="s">
        <v>255</v>
      </c>
      <c r="F4" s="97">
        <v>100</v>
      </c>
      <c r="G4" s="93" t="s">
        <v>297</v>
      </c>
      <c r="H4" s="248"/>
    </row>
    <row r="5" spans="1:8" ht="86.25" customHeight="1" x14ac:dyDescent="0.3">
      <c r="A5" s="255"/>
      <c r="B5" s="252"/>
      <c r="C5" s="85" t="s">
        <v>78</v>
      </c>
      <c r="D5" s="84" t="s">
        <v>79</v>
      </c>
      <c r="E5" s="185" t="s">
        <v>255</v>
      </c>
      <c r="F5" s="97">
        <v>100</v>
      </c>
      <c r="G5" s="93" t="s">
        <v>297</v>
      </c>
      <c r="H5" s="248"/>
    </row>
    <row r="6" spans="1:8" ht="113.25" customHeight="1" x14ac:dyDescent="0.3">
      <c r="A6" s="256" t="s">
        <v>80</v>
      </c>
      <c r="B6" s="252" t="s">
        <v>81</v>
      </c>
      <c r="C6" s="261" t="s">
        <v>82</v>
      </c>
      <c r="D6" s="84" t="s">
        <v>83</v>
      </c>
      <c r="E6" s="185" t="s">
        <v>256</v>
      </c>
      <c r="F6" s="97">
        <v>100</v>
      </c>
      <c r="G6" s="93" t="s">
        <v>298</v>
      </c>
      <c r="H6" s="249">
        <f>IF(SUM(F6:F9)=0,"",AVERAGE(F6:F9))</f>
        <v>100</v>
      </c>
    </row>
    <row r="7" spans="1:8" ht="84" customHeight="1" x14ac:dyDescent="0.3">
      <c r="A7" s="256"/>
      <c r="B7" s="252"/>
      <c r="C7" s="261"/>
      <c r="D7" s="84" t="s">
        <v>84</v>
      </c>
      <c r="E7" s="185" t="s">
        <v>342</v>
      </c>
      <c r="F7" s="97">
        <v>100</v>
      </c>
      <c r="G7" s="93" t="s">
        <v>343</v>
      </c>
      <c r="H7" s="249"/>
    </row>
    <row r="8" spans="1:8" ht="119.25" customHeight="1" x14ac:dyDescent="0.3">
      <c r="A8" s="256"/>
      <c r="B8" s="252"/>
      <c r="C8" s="261" t="s">
        <v>85</v>
      </c>
      <c r="D8" s="84" t="s">
        <v>86</v>
      </c>
      <c r="E8" s="185" t="s">
        <v>256</v>
      </c>
      <c r="F8" s="97">
        <v>100</v>
      </c>
      <c r="G8" s="93" t="s">
        <v>299</v>
      </c>
      <c r="H8" s="249"/>
    </row>
    <row r="9" spans="1:8" ht="85.5" customHeight="1" x14ac:dyDescent="0.3">
      <c r="A9" s="256"/>
      <c r="B9" s="252"/>
      <c r="C9" s="261"/>
      <c r="D9" s="84" t="s">
        <v>84</v>
      </c>
      <c r="E9" s="185" t="s">
        <v>342</v>
      </c>
      <c r="F9" s="97">
        <v>100</v>
      </c>
      <c r="G9" s="93" t="s">
        <v>343</v>
      </c>
      <c r="H9" s="249"/>
    </row>
    <row r="10" spans="1:8" ht="127.5" customHeight="1" x14ac:dyDescent="0.3">
      <c r="A10" s="256" t="s">
        <v>87</v>
      </c>
      <c r="B10" s="252" t="s">
        <v>88</v>
      </c>
      <c r="C10" s="84" t="s">
        <v>89</v>
      </c>
      <c r="D10" s="84" t="s">
        <v>90</v>
      </c>
      <c r="E10" s="185" t="s">
        <v>362</v>
      </c>
      <c r="F10" s="97">
        <v>100</v>
      </c>
      <c r="G10" s="93" t="s">
        <v>344</v>
      </c>
      <c r="H10" s="248">
        <f>IF(SUM(F10:F12)=0,"",AVERAGE(F10:F12))</f>
        <v>100</v>
      </c>
    </row>
    <row r="11" spans="1:8" ht="119.25" customHeight="1" x14ac:dyDescent="0.3">
      <c r="A11" s="256"/>
      <c r="B11" s="252"/>
      <c r="C11" s="161" t="s">
        <v>91</v>
      </c>
      <c r="D11" s="161" t="s">
        <v>92</v>
      </c>
      <c r="E11" s="185" t="s">
        <v>361</v>
      </c>
      <c r="F11" s="97">
        <v>100</v>
      </c>
      <c r="G11" s="93" t="s">
        <v>334</v>
      </c>
      <c r="H11" s="248"/>
    </row>
    <row r="12" spans="1:8" ht="108" customHeight="1" x14ac:dyDescent="0.3">
      <c r="A12" s="256"/>
      <c r="B12" s="252"/>
      <c r="C12" s="161" t="s">
        <v>93</v>
      </c>
      <c r="D12" s="161" t="s">
        <v>94</v>
      </c>
      <c r="E12" s="186" t="s">
        <v>346</v>
      </c>
      <c r="F12" s="97">
        <v>100</v>
      </c>
      <c r="G12" s="93" t="s">
        <v>345</v>
      </c>
      <c r="H12" s="248"/>
    </row>
    <row r="13" spans="1:8" ht="138" customHeight="1" x14ac:dyDescent="0.3">
      <c r="A13" s="256" t="s">
        <v>95</v>
      </c>
      <c r="B13" s="252" t="s">
        <v>96</v>
      </c>
      <c r="C13" s="86" t="s">
        <v>97</v>
      </c>
      <c r="D13" s="86" t="s">
        <v>98</v>
      </c>
      <c r="E13" s="185" t="s">
        <v>341</v>
      </c>
      <c r="F13" s="97">
        <v>100</v>
      </c>
      <c r="G13" s="93" t="s">
        <v>347</v>
      </c>
      <c r="H13" s="249">
        <f>IF(SUM(F13:F15)=0,"",AVERAGE(F13:F15))</f>
        <v>100</v>
      </c>
    </row>
    <row r="14" spans="1:8" ht="123" customHeight="1" x14ac:dyDescent="0.3">
      <c r="A14" s="256"/>
      <c r="B14" s="252"/>
      <c r="C14" s="86" t="s">
        <v>99</v>
      </c>
      <c r="D14" s="86" t="s">
        <v>100</v>
      </c>
      <c r="E14" s="185" t="s">
        <v>364</v>
      </c>
      <c r="F14" s="97">
        <v>100</v>
      </c>
      <c r="G14" s="93" t="s">
        <v>363</v>
      </c>
      <c r="H14" s="249"/>
    </row>
    <row r="15" spans="1:8" ht="109.5" customHeight="1" x14ac:dyDescent="0.3">
      <c r="A15" s="188" t="s">
        <v>101</v>
      </c>
      <c r="B15" s="87" t="s">
        <v>102</v>
      </c>
      <c r="C15" s="88" t="s">
        <v>103</v>
      </c>
      <c r="D15" s="84" t="s">
        <v>104</v>
      </c>
      <c r="E15" s="185" t="s">
        <v>351</v>
      </c>
      <c r="F15" s="97">
        <v>100</v>
      </c>
      <c r="G15" s="93" t="s">
        <v>301</v>
      </c>
      <c r="H15" s="249"/>
    </row>
    <row r="16" spans="1:8" ht="66" x14ac:dyDescent="0.3">
      <c r="A16" s="188" t="s">
        <v>105</v>
      </c>
      <c r="B16" s="87" t="s">
        <v>106</v>
      </c>
      <c r="C16" s="88" t="s">
        <v>107</v>
      </c>
      <c r="D16" s="86" t="s">
        <v>108</v>
      </c>
      <c r="E16" s="185" t="s">
        <v>365</v>
      </c>
      <c r="F16" s="97">
        <v>100</v>
      </c>
      <c r="G16" s="93" t="s">
        <v>300</v>
      </c>
      <c r="H16" s="94">
        <f>IF(SUM(F16:F16)=0,"",AVERAGE(F16:F16))</f>
        <v>100</v>
      </c>
    </row>
    <row r="17" spans="1:8" ht="82.5" x14ac:dyDescent="0.3">
      <c r="A17" s="189" t="s">
        <v>109</v>
      </c>
      <c r="B17" s="87" t="s">
        <v>110</v>
      </c>
      <c r="C17" s="88" t="s">
        <v>111</v>
      </c>
      <c r="D17" s="88" t="s">
        <v>112</v>
      </c>
      <c r="E17" s="185" t="s">
        <v>356</v>
      </c>
      <c r="F17" s="97">
        <v>100</v>
      </c>
      <c r="G17" s="93" t="s">
        <v>302</v>
      </c>
      <c r="H17" s="94">
        <f>IF(SUM(F17:F17)=0,"",AVERAGE(F17:F17))</f>
        <v>100</v>
      </c>
    </row>
    <row r="18" spans="1:8" ht="82.5" x14ac:dyDescent="0.3">
      <c r="A18" s="256" t="s">
        <v>113</v>
      </c>
      <c r="B18" s="252" t="s">
        <v>114</v>
      </c>
      <c r="C18" s="260" t="s">
        <v>115</v>
      </c>
      <c r="D18" s="84" t="s">
        <v>116</v>
      </c>
      <c r="E18" s="185" t="s">
        <v>257</v>
      </c>
      <c r="F18" s="97">
        <v>100</v>
      </c>
      <c r="G18" s="93" t="s">
        <v>303</v>
      </c>
      <c r="H18" s="248">
        <f>IF(SUM(F18:F20)=0,"",AVERAGE(F18:F20))</f>
        <v>100</v>
      </c>
    </row>
    <row r="19" spans="1:8" ht="56.25" customHeight="1" x14ac:dyDescent="0.3">
      <c r="A19" s="256"/>
      <c r="B19" s="252"/>
      <c r="C19" s="260"/>
      <c r="D19" s="84" t="s">
        <v>117</v>
      </c>
      <c r="E19" s="185" t="s">
        <v>258</v>
      </c>
      <c r="F19" s="97">
        <v>100</v>
      </c>
      <c r="G19" s="93" t="s">
        <v>304</v>
      </c>
      <c r="H19" s="248"/>
    </row>
    <row r="20" spans="1:8" ht="49.5" x14ac:dyDescent="0.3">
      <c r="A20" s="256"/>
      <c r="B20" s="252"/>
      <c r="C20" s="88" t="s">
        <v>118</v>
      </c>
      <c r="D20" s="84" t="s">
        <v>119</v>
      </c>
      <c r="E20" s="185" t="s">
        <v>259</v>
      </c>
      <c r="F20" s="97">
        <v>100</v>
      </c>
      <c r="G20" s="93" t="s">
        <v>353</v>
      </c>
      <c r="H20" s="248"/>
    </row>
    <row r="21" spans="1:8" ht="31.5" thickBot="1" x14ac:dyDescent="0.35">
      <c r="A21" s="257" t="s">
        <v>120</v>
      </c>
      <c r="B21" s="258"/>
      <c r="C21" s="258"/>
      <c r="D21" s="258"/>
      <c r="E21" s="258"/>
      <c r="F21" s="258"/>
      <c r="G21" s="259"/>
      <c r="H21" s="95">
        <f>AVERAGE(F3:F20)</f>
        <v>100</v>
      </c>
    </row>
  </sheetData>
  <mergeCells count="20">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 ref="H3:H5"/>
    <mergeCell ref="H10:H12"/>
    <mergeCell ref="H13:H15"/>
    <mergeCell ref="A1:H1"/>
    <mergeCell ref="B3:B5"/>
    <mergeCell ref="A3:A5"/>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A3" sqref="A3"/>
    </sheetView>
  </sheetViews>
  <sheetFormatPr baseColWidth="10" defaultColWidth="11.42578125" defaultRowHeight="30.75" x14ac:dyDescent="0.4"/>
  <cols>
    <col min="1" max="1" width="12" style="89" customWidth="1"/>
    <col min="2" max="2" width="26.28515625" style="90" customWidth="1"/>
    <col min="3" max="3" width="53.85546875" style="91" customWidth="1"/>
    <col min="4" max="4" width="49.42578125" style="91" customWidth="1"/>
    <col min="5" max="5" width="30.140625" style="91" customWidth="1"/>
    <col min="6" max="6" width="17.28515625" style="79" customWidth="1"/>
    <col min="7" max="7" width="29.7109375" style="79" customWidth="1"/>
    <col min="8" max="8" width="44.28515625" style="92" customWidth="1"/>
    <col min="9" max="16384" width="11.42578125" style="79"/>
  </cols>
  <sheetData>
    <row r="1" spans="1:8" ht="22.5" x14ac:dyDescent="0.3">
      <c r="A1" s="250" t="s">
        <v>121</v>
      </c>
      <c r="B1" s="251"/>
      <c r="C1" s="251"/>
      <c r="D1" s="251"/>
      <c r="E1" s="251"/>
      <c r="F1" s="251"/>
      <c r="G1" s="251"/>
      <c r="H1" s="251"/>
    </row>
    <row r="2" spans="1:8" s="83" customFormat="1" ht="33" customHeight="1" x14ac:dyDescent="0.25">
      <c r="A2" s="99" t="s">
        <v>66</v>
      </c>
      <c r="B2" s="99" t="s">
        <v>52</v>
      </c>
      <c r="C2" s="99" t="s">
        <v>67</v>
      </c>
      <c r="D2" s="99" t="s">
        <v>68</v>
      </c>
      <c r="E2" s="82" t="s">
        <v>69</v>
      </c>
      <c r="F2" s="82" t="s">
        <v>70</v>
      </c>
      <c r="G2" s="82" t="s">
        <v>54</v>
      </c>
      <c r="H2" s="82" t="s">
        <v>71</v>
      </c>
    </row>
    <row r="3" spans="1:8" ht="85.35" customHeight="1" x14ac:dyDescent="0.4">
      <c r="A3" s="190">
        <v>6</v>
      </c>
      <c r="B3" s="100" t="s">
        <v>56</v>
      </c>
      <c r="C3" s="101" t="s">
        <v>271</v>
      </c>
      <c r="D3" s="102" t="s">
        <v>122</v>
      </c>
      <c r="E3" s="154" t="s">
        <v>366</v>
      </c>
      <c r="F3" s="103">
        <v>100</v>
      </c>
      <c r="G3" s="183" t="s">
        <v>367</v>
      </c>
      <c r="H3" s="104">
        <f>IF(SUM(F3:F3)=0,"",AVERAGE(F3:F3))</f>
        <v>100</v>
      </c>
    </row>
    <row r="4" spans="1:8" x14ac:dyDescent="0.4">
      <c r="A4" s="262" t="s">
        <v>120</v>
      </c>
      <c r="B4" s="263"/>
      <c r="C4" s="263"/>
      <c r="D4" s="263"/>
      <c r="E4" s="258"/>
      <c r="F4" s="263"/>
      <c r="G4" s="264"/>
      <c r="H4" s="105">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zoomScaleNormal="100" zoomScaleSheetLayoutView="100" workbookViewId="0">
      <selection activeCell="D11" sqref="D11"/>
    </sheetView>
  </sheetViews>
  <sheetFormatPr baseColWidth="10" defaultColWidth="11.42578125" defaultRowHeight="15" x14ac:dyDescent="0.25"/>
  <cols>
    <col min="1" max="1" width="11.42578125" style="109"/>
    <col min="2" max="2" width="40" style="109" customWidth="1"/>
    <col min="3" max="3" width="50" style="115" customWidth="1"/>
    <col min="4" max="4" width="44.85546875" style="115" customWidth="1"/>
    <col min="5" max="5" width="43.28515625" style="115" customWidth="1"/>
    <col min="6" max="6" width="20.85546875" style="117" customWidth="1"/>
    <col min="7" max="7" width="38.7109375" style="76" customWidth="1"/>
    <col min="8" max="8" width="38.42578125" style="117" customWidth="1"/>
    <col min="9" max="16384" width="11.42578125" style="109"/>
  </cols>
  <sheetData>
    <row r="1" spans="1:8" s="106" customFormat="1" ht="24" thickBot="1" x14ac:dyDescent="0.4">
      <c r="A1" s="269" t="s">
        <v>123</v>
      </c>
      <c r="B1" s="269"/>
      <c r="C1" s="269"/>
      <c r="D1" s="269"/>
      <c r="E1" s="269"/>
      <c r="F1" s="269"/>
      <c r="G1" s="269"/>
      <c r="H1" s="269"/>
    </row>
    <row r="2" spans="1:8" ht="33" customHeight="1" thickBot="1" x14ac:dyDescent="0.3">
      <c r="A2" s="107" t="s">
        <v>66</v>
      </c>
      <c r="B2" s="108" t="s">
        <v>52</v>
      </c>
      <c r="C2" s="107" t="s">
        <v>67</v>
      </c>
      <c r="D2" s="75" t="s">
        <v>68</v>
      </c>
      <c r="E2" s="75" t="s">
        <v>69</v>
      </c>
      <c r="F2" s="3" t="s">
        <v>70</v>
      </c>
      <c r="G2" s="75" t="s">
        <v>54</v>
      </c>
      <c r="H2" s="3" t="s">
        <v>71</v>
      </c>
    </row>
    <row r="3" spans="1:8" ht="105.75" customHeight="1" x14ac:dyDescent="0.25">
      <c r="A3" s="272">
        <v>7</v>
      </c>
      <c r="B3" s="267" t="s">
        <v>124</v>
      </c>
      <c r="C3" s="110" t="s">
        <v>125</v>
      </c>
      <c r="D3" s="110" t="s">
        <v>126</v>
      </c>
      <c r="E3" s="111" t="s">
        <v>305</v>
      </c>
      <c r="F3" s="60">
        <v>100</v>
      </c>
      <c r="G3" s="175" t="s">
        <v>306</v>
      </c>
      <c r="H3" s="265">
        <f>IF(SUM(F3:F11)=0,"",AVERAGE(F3:F11))</f>
        <v>100</v>
      </c>
    </row>
    <row r="4" spans="1:8" ht="48" customHeight="1" x14ac:dyDescent="0.25">
      <c r="A4" s="273"/>
      <c r="B4" s="268"/>
      <c r="C4" s="274" t="s">
        <v>127</v>
      </c>
      <c r="D4" s="112" t="s">
        <v>128</v>
      </c>
      <c r="E4" s="111" t="s">
        <v>365</v>
      </c>
      <c r="F4" s="61">
        <v>100</v>
      </c>
      <c r="G4" s="175" t="s">
        <v>307</v>
      </c>
      <c r="H4" s="266"/>
    </row>
    <row r="5" spans="1:8" ht="30" x14ac:dyDescent="0.25">
      <c r="A5" s="273"/>
      <c r="B5" s="268"/>
      <c r="C5" s="275"/>
      <c r="D5" s="112" t="s">
        <v>272</v>
      </c>
      <c r="E5" s="111" t="s">
        <v>261</v>
      </c>
      <c r="F5" s="61">
        <v>100</v>
      </c>
      <c r="G5" s="175" t="s">
        <v>306</v>
      </c>
      <c r="H5" s="266"/>
    </row>
    <row r="6" spans="1:8" ht="57" customHeight="1" x14ac:dyDescent="0.25">
      <c r="A6" s="273"/>
      <c r="B6" s="268"/>
      <c r="C6" s="274" t="s">
        <v>129</v>
      </c>
      <c r="D6" s="113" t="s">
        <v>130</v>
      </c>
      <c r="E6" s="111" t="s">
        <v>260</v>
      </c>
      <c r="F6" s="61">
        <v>100</v>
      </c>
      <c r="G6" s="175" t="s">
        <v>308</v>
      </c>
      <c r="H6" s="266"/>
    </row>
    <row r="7" spans="1:8" ht="78.75" customHeight="1" x14ac:dyDescent="0.25">
      <c r="A7" s="273"/>
      <c r="B7" s="268"/>
      <c r="C7" s="275"/>
      <c r="D7" s="113" t="s">
        <v>131</v>
      </c>
      <c r="E7" s="130" t="s">
        <v>357</v>
      </c>
      <c r="F7" s="61">
        <v>100</v>
      </c>
      <c r="G7" s="175" t="s">
        <v>309</v>
      </c>
      <c r="H7" s="266"/>
    </row>
    <row r="8" spans="1:8" ht="62.25" customHeight="1" x14ac:dyDescent="0.25">
      <c r="A8" s="273"/>
      <c r="B8" s="268"/>
      <c r="C8" s="113" t="s">
        <v>132</v>
      </c>
      <c r="D8" s="113" t="s">
        <v>273</v>
      </c>
      <c r="E8" s="130" t="s">
        <v>359</v>
      </c>
      <c r="F8" s="61">
        <v>100</v>
      </c>
      <c r="G8" s="175" t="s">
        <v>360</v>
      </c>
      <c r="H8" s="266"/>
    </row>
    <row r="9" spans="1:8" ht="156" customHeight="1" x14ac:dyDescent="0.25">
      <c r="A9" s="273"/>
      <c r="B9" s="268"/>
      <c r="C9" s="112" t="s">
        <v>133</v>
      </c>
      <c r="D9" s="112" t="s">
        <v>134</v>
      </c>
      <c r="E9" s="200" t="s">
        <v>368</v>
      </c>
      <c r="F9" s="61">
        <v>100</v>
      </c>
      <c r="G9" s="175" t="s">
        <v>352</v>
      </c>
      <c r="H9" s="266"/>
    </row>
    <row r="10" spans="1:8" ht="82.5" customHeight="1" thickBot="1" x14ac:dyDescent="0.3">
      <c r="A10" s="273"/>
      <c r="B10" s="268"/>
      <c r="C10" s="112" t="s">
        <v>135</v>
      </c>
      <c r="D10" s="114" t="s">
        <v>136</v>
      </c>
      <c r="E10" s="111" t="s">
        <v>349</v>
      </c>
      <c r="F10" s="61">
        <v>100</v>
      </c>
      <c r="G10" s="175" t="s">
        <v>350</v>
      </c>
      <c r="H10" s="266"/>
    </row>
    <row r="11" spans="1:8" ht="113.25" customHeight="1" thickBot="1" x14ac:dyDescent="0.3">
      <c r="A11" s="191" t="s">
        <v>137</v>
      </c>
      <c r="B11" s="165" t="s">
        <v>138</v>
      </c>
      <c r="C11" s="166" t="s">
        <v>139</v>
      </c>
      <c r="D11" s="167" t="s">
        <v>274</v>
      </c>
      <c r="E11" s="130" t="s">
        <v>393</v>
      </c>
      <c r="F11" s="116">
        <v>100</v>
      </c>
      <c r="G11" s="203" t="s">
        <v>394</v>
      </c>
      <c r="H11" s="266"/>
    </row>
    <row r="12" spans="1:8" ht="39" customHeight="1" thickBot="1" x14ac:dyDescent="0.4">
      <c r="A12" s="270" t="s">
        <v>120</v>
      </c>
      <c r="B12" s="271"/>
      <c r="C12" s="271"/>
      <c r="D12" s="271"/>
      <c r="E12" s="271"/>
      <c r="F12" s="271"/>
      <c r="G12" s="271"/>
      <c r="H12" s="164">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view="pageBreakPreview" zoomScaleNormal="75" zoomScaleSheetLayoutView="100" workbookViewId="0">
      <selection activeCell="E10" sqref="E10"/>
    </sheetView>
  </sheetViews>
  <sheetFormatPr baseColWidth="10" defaultColWidth="11.42578125" defaultRowHeight="16.5" x14ac:dyDescent="0.3"/>
  <cols>
    <col min="1" max="1" width="11.42578125" style="123"/>
    <col min="2" max="2" width="40" style="79" customWidth="1"/>
    <col min="3" max="3" width="42.28515625" style="79" customWidth="1"/>
    <col min="4" max="4" width="56.140625" style="79" customWidth="1"/>
    <col min="5" max="5" width="37.5703125" style="91" customWidth="1"/>
    <col min="6" max="6" width="15.140625" style="98" customWidth="1"/>
    <col min="7" max="7" width="39.7109375" style="98" customWidth="1"/>
    <col min="8" max="8" width="38.28515625" style="124" customWidth="1"/>
    <col min="9" max="16384" width="11.42578125" style="79"/>
  </cols>
  <sheetData>
    <row r="1" spans="1:8" s="118" customFormat="1" ht="24.75" thickBot="1" x14ac:dyDescent="0.4">
      <c r="A1" s="276" t="s">
        <v>140</v>
      </c>
      <c r="B1" s="276"/>
      <c r="C1" s="276"/>
      <c r="D1" s="276"/>
      <c r="E1" s="276"/>
      <c r="F1" s="276"/>
      <c r="G1" s="276"/>
      <c r="H1" s="251"/>
    </row>
    <row r="2" spans="1:8" ht="29.25" thickBot="1" x14ac:dyDescent="0.35">
      <c r="A2" s="119" t="s">
        <v>141</v>
      </c>
      <c r="B2" s="119" t="s">
        <v>52</v>
      </c>
      <c r="C2" s="119" t="s">
        <v>67</v>
      </c>
      <c r="D2" s="119" t="s">
        <v>68</v>
      </c>
      <c r="E2" s="119" t="s">
        <v>69</v>
      </c>
      <c r="F2" s="119" t="s">
        <v>70</v>
      </c>
      <c r="G2" s="119" t="s">
        <v>54</v>
      </c>
      <c r="H2" s="119" t="s">
        <v>71</v>
      </c>
    </row>
    <row r="3" spans="1:8" ht="120.75" customHeight="1" x14ac:dyDescent="0.3">
      <c r="A3" s="280">
        <v>8.1</v>
      </c>
      <c r="B3" s="277" t="s">
        <v>142</v>
      </c>
      <c r="C3" s="120" t="s">
        <v>143</v>
      </c>
      <c r="D3" s="120" t="s">
        <v>275</v>
      </c>
      <c r="E3" s="130" t="s">
        <v>369</v>
      </c>
      <c r="F3" s="97">
        <v>100</v>
      </c>
      <c r="G3" s="175" t="s">
        <v>310</v>
      </c>
      <c r="H3" s="283">
        <f>IF(SUM(F3:F5)=0,"",AVERAGE(F3:F5))</f>
        <v>100</v>
      </c>
    </row>
    <row r="4" spans="1:8" ht="81" x14ac:dyDescent="0.3">
      <c r="A4" s="281"/>
      <c r="B4" s="278"/>
      <c r="C4" s="120" t="s">
        <v>276</v>
      </c>
      <c r="D4" s="120" t="s">
        <v>144</v>
      </c>
      <c r="E4" s="130" t="s">
        <v>354</v>
      </c>
      <c r="F4" s="97">
        <v>100</v>
      </c>
      <c r="G4" s="175" t="s">
        <v>311</v>
      </c>
      <c r="H4" s="284"/>
    </row>
    <row r="5" spans="1:8" ht="81.75" thickBot="1" x14ac:dyDescent="0.35">
      <c r="A5" s="282"/>
      <c r="B5" s="279"/>
      <c r="C5" s="120" t="s">
        <v>145</v>
      </c>
      <c r="D5" s="120" t="s">
        <v>146</v>
      </c>
      <c r="E5" s="130" t="s">
        <v>355</v>
      </c>
      <c r="F5" s="97">
        <v>100</v>
      </c>
      <c r="G5" s="175" t="s">
        <v>312</v>
      </c>
      <c r="H5" s="285"/>
    </row>
    <row r="6" spans="1:8" ht="102.75" customHeight="1" thickBot="1" x14ac:dyDescent="0.45">
      <c r="A6" s="192">
        <v>8.1999999999999993</v>
      </c>
      <c r="B6" s="87" t="s">
        <v>147</v>
      </c>
      <c r="C6" s="120" t="s">
        <v>348</v>
      </c>
      <c r="D6" s="120" t="s">
        <v>148</v>
      </c>
      <c r="E6" s="130" t="s">
        <v>370</v>
      </c>
      <c r="F6" s="97">
        <v>100</v>
      </c>
      <c r="G6" s="175" t="s">
        <v>313</v>
      </c>
      <c r="H6" s="121">
        <f>IF(SUM(F6:F6)=0,"",AVERAGE(F6:F6))</f>
        <v>100</v>
      </c>
    </row>
    <row r="7" spans="1:8" ht="114" customHeight="1" x14ac:dyDescent="0.3">
      <c r="A7" s="286" t="s">
        <v>149</v>
      </c>
      <c r="B7" s="252" t="s">
        <v>150</v>
      </c>
      <c r="C7" s="120" t="s">
        <v>314</v>
      </c>
      <c r="D7" s="120" t="s">
        <v>151</v>
      </c>
      <c r="E7" s="111" t="s">
        <v>389</v>
      </c>
      <c r="F7" s="97">
        <v>100</v>
      </c>
      <c r="G7" s="175" t="s">
        <v>388</v>
      </c>
      <c r="H7" s="283">
        <f>IF(SUM(F7:F11)=0,"",AVERAGE(F7:F11))</f>
        <v>46.25</v>
      </c>
    </row>
    <row r="8" spans="1:8" s="159" customFormat="1" ht="49.5" x14ac:dyDescent="0.3">
      <c r="A8" s="286"/>
      <c r="B8" s="252"/>
      <c r="C8" s="120" t="s">
        <v>315</v>
      </c>
      <c r="D8" s="120" t="s">
        <v>152</v>
      </c>
      <c r="E8" s="173" t="s">
        <v>403</v>
      </c>
      <c r="F8" s="158">
        <v>0</v>
      </c>
      <c r="G8" s="175" t="s">
        <v>400</v>
      </c>
      <c r="H8" s="284"/>
    </row>
    <row r="9" spans="1:8" s="159" customFormat="1" ht="49.5" x14ac:dyDescent="0.3">
      <c r="A9" s="286"/>
      <c r="B9" s="252"/>
      <c r="C9" s="120" t="s">
        <v>153</v>
      </c>
      <c r="D9" s="120" t="s">
        <v>294</v>
      </c>
      <c r="E9" s="173" t="s">
        <v>403</v>
      </c>
      <c r="F9" s="158"/>
      <c r="G9" s="175" t="s">
        <v>400</v>
      </c>
      <c r="H9" s="284"/>
    </row>
    <row r="10" spans="1:8" s="159" customFormat="1" ht="66" x14ac:dyDescent="0.3">
      <c r="A10" s="286"/>
      <c r="B10" s="252"/>
      <c r="C10" s="120" t="s">
        <v>154</v>
      </c>
      <c r="D10" s="120" t="s">
        <v>155</v>
      </c>
      <c r="E10" s="173" t="s">
        <v>403</v>
      </c>
      <c r="F10" s="158">
        <v>0</v>
      </c>
      <c r="G10" s="175" t="s">
        <v>400</v>
      </c>
      <c r="H10" s="284"/>
    </row>
    <row r="11" spans="1:8" ht="81" customHeight="1" thickBot="1" x14ac:dyDescent="0.35">
      <c r="A11" s="286"/>
      <c r="B11" s="252"/>
      <c r="C11" s="120" t="s">
        <v>156</v>
      </c>
      <c r="D11" s="120" t="s">
        <v>157</v>
      </c>
      <c r="E11" s="130" t="s">
        <v>402</v>
      </c>
      <c r="F11" s="146">
        <v>85</v>
      </c>
      <c r="G11" s="175" t="s">
        <v>401</v>
      </c>
      <c r="H11" s="285"/>
    </row>
    <row r="12" spans="1:8" ht="95.25" thickBot="1" x14ac:dyDescent="0.45">
      <c r="A12" s="192">
        <v>8.3000000000000007</v>
      </c>
      <c r="B12" s="87" t="s">
        <v>158</v>
      </c>
      <c r="C12" s="168" t="s">
        <v>159</v>
      </c>
      <c r="D12" s="120" t="s">
        <v>277</v>
      </c>
      <c r="E12" s="130" t="s">
        <v>380</v>
      </c>
      <c r="F12" s="146">
        <v>100</v>
      </c>
      <c r="G12" s="175" t="s">
        <v>316</v>
      </c>
      <c r="H12" s="121">
        <f>IF(SUM(F12:F147)=0,"",AVERAGE(F12:F12))</f>
        <v>100</v>
      </c>
    </row>
    <row r="13" spans="1:8" ht="108.75" thickBot="1" x14ac:dyDescent="0.45">
      <c r="A13" s="192">
        <v>8.4</v>
      </c>
      <c r="B13" s="87" t="s">
        <v>160</v>
      </c>
      <c r="C13" s="168" t="s">
        <v>161</v>
      </c>
      <c r="D13" s="120" t="s">
        <v>278</v>
      </c>
      <c r="E13" s="130" t="s">
        <v>372</v>
      </c>
      <c r="F13" s="146">
        <v>100</v>
      </c>
      <c r="G13" s="175" t="s">
        <v>371</v>
      </c>
      <c r="H13" s="121">
        <f>IF(SUM(F13:F13)=0,"",AVERAGE(F13:F13))</f>
        <v>100</v>
      </c>
    </row>
    <row r="14" spans="1:8" ht="31.5" thickBot="1" x14ac:dyDescent="0.45">
      <c r="A14" s="257" t="s">
        <v>120</v>
      </c>
      <c r="B14" s="258"/>
      <c r="C14" s="258"/>
      <c r="D14" s="258"/>
      <c r="E14" s="258"/>
      <c r="F14" s="258"/>
      <c r="G14" s="259"/>
      <c r="H14" s="122">
        <f>IF(SUM(F3:F11)=0,"",AVERAGE(F3:F11))</f>
        <v>73.125</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16" zoomScale="85" zoomScaleNormal="55" zoomScaleSheetLayoutView="85" workbookViewId="0">
      <selection activeCell="A12" sqref="A12"/>
    </sheetView>
  </sheetViews>
  <sheetFormatPr baseColWidth="10" defaultColWidth="11.42578125" defaultRowHeight="13.5" x14ac:dyDescent="0.25"/>
  <cols>
    <col min="1" max="1" width="11.42578125" style="129"/>
    <col min="2" max="2" width="48.85546875" style="129" customWidth="1"/>
    <col min="3" max="3" width="53.7109375" style="127" customWidth="1"/>
    <col min="4" max="4" width="39.140625" style="139" customWidth="1"/>
    <col min="5" max="5" width="36.7109375" style="139" customWidth="1"/>
    <col min="6" max="6" width="22.5703125" style="140" customWidth="1"/>
    <col min="7" max="7" width="63.140625" style="141" customWidth="1"/>
    <col min="8" max="8" width="42.42578125" style="129" customWidth="1"/>
    <col min="9" max="16384" width="11.42578125" style="127"/>
  </cols>
  <sheetData>
    <row r="1" spans="1:8" ht="14.25" thickBot="1" x14ac:dyDescent="0.3">
      <c r="A1" s="287" t="s">
        <v>162</v>
      </c>
      <c r="B1" s="288"/>
      <c r="C1" s="288"/>
      <c r="D1" s="288"/>
      <c r="E1" s="288"/>
      <c r="F1" s="288"/>
      <c r="G1" s="288"/>
      <c r="H1" s="289"/>
    </row>
    <row r="2" spans="1:8" s="129" customFormat="1" ht="33" customHeight="1" thickBot="1" x14ac:dyDescent="0.3">
      <c r="A2" s="125" t="s">
        <v>163</v>
      </c>
      <c r="B2" s="125" t="s">
        <v>52</v>
      </c>
      <c r="C2" s="125" t="s">
        <v>67</v>
      </c>
      <c r="D2" s="125" t="s">
        <v>68</v>
      </c>
      <c r="E2" s="125" t="s">
        <v>69</v>
      </c>
      <c r="F2" s="125" t="s">
        <v>70</v>
      </c>
      <c r="G2" s="125" t="s">
        <v>54</v>
      </c>
      <c r="H2" s="128" t="s">
        <v>71</v>
      </c>
    </row>
    <row r="3" spans="1:8" ht="89.45" customHeight="1" x14ac:dyDescent="0.25">
      <c r="A3" s="297">
        <v>9.1</v>
      </c>
      <c r="B3" s="297" t="s">
        <v>164</v>
      </c>
      <c r="C3" s="299" t="s">
        <v>165</v>
      </c>
      <c r="D3" s="126" t="s">
        <v>166</v>
      </c>
      <c r="E3" s="130" t="s">
        <v>382</v>
      </c>
      <c r="F3" s="136">
        <v>100</v>
      </c>
      <c r="G3" s="186" t="s">
        <v>383</v>
      </c>
      <c r="H3" s="294">
        <f>IF(SUM(F3:F13)=0,"",AVERAGE(F3:F13))</f>
        <v>92.727272727272734</v>
      </c>
    </row>
    <row r="4" spans="1:8" ht="89.45" customHeight="1" thickBot="1" x14ac:dyDescent="0.3">
      <c r="A4" s="297"/>
      <c r="B4" s="297"/>
      <c r="C4" s="299"/>
      <c r="D4" s="126" t="s">
        <v>167</v>
      </c>
      <c r="E4" s="130" t="s">
        <v>382</v>
      </c>
      <c r="F4" s="136">
        <v>100</v>
      </c>
      <c r="G4" s="186" t="s">
        <v>383</v>
      </c>
      <c r="H4" s="295"/>
    </row>
    <row r="5" spans="1:8" ht="355.5" customHeight="1" thickBot="1" x14ac:dyDescent="0.3">
      <c r="A5" s="132">
        <v>9.1999999999999993</v>
      </c>
      <c r="B5" s="132" t="s">
        <v>168</v>
      </c>
      <c r="C5" s="197" t="s">
        <v>169</v>
      </c>
      <c r="D5" s="126" t="s">
        <v>279</v>
      </c>
      <c r="E5" s="130" t="s">
        <v>280</v>
      </c>
      <c r="F5" s="136">
        <v>100</v>
      </c>
      <c r="G5" s="186" t="s">
        <v>323</v>
      </c>
      <c r="H5" s="137">
        <f>IF(SUM(F5:F5)=0,"",AVERAGE(F5:F5))</f>
        <v>100</v>
      </c>
    </row>
    <row r="6" spans="1:8" s="157" customFormat="1" ht="154.5" customHeight="1" x14ac:dyDescent="0.25">
      <c r="A6" s="298">
        <v>9.3000000000000007</v>
      </c>
      <c r="B6" s="297" t="s">
        <v>170</v>
      </c>
      <c r="C6" s="187" t="s">
        <v>171</v>
      </c>
      <c r="D6" s="177" t="s">
        <v>281</v>
      </c>
      <c r="E6" s="174" t="s">
        <v>263</v>
      </c>
      <c r="F6" s="97">
        <v>80</v>
      </c>
      <c r="G6" s="120" t="s">
        <v>331</v>
      </c>
      <c r="H6" s="296">
        <f>IF(SUM(F6:F13)=0,"",AVERAGE(F6:F13))</f>
        <v>90</v>
      </c>
    </row>
    <row r="7" spans="1:8" s="157" customFormat="1" ht="119.25" customHeight="1" x14ac:dyDescent="0.25">
      <c r="A7" s="298"/>
      <c r="B7" s="297"/>
      <c r="C7" s="176" t="s">
        <v>172</v>
      </c>
      <c r="D7" s="177" t="s">
        <v>173</v>
      </c>
      <c r="E7" s="174" t="s">
        <v>283</v>
      </c>
      <c r="F7" s="97">
        <v>100</v>
      </c>
      <c r="G7" s="120" t="s">
        <v>332</v>
      </c>
      <c r="H7" s="294"/>
    </row>
    <row r="8" spans="1:8" s="157" customFormat="1" ht="228" customHeight="1" x14ac:dyDescent="0.25">
      <c r="A8" s="298"/>
      <c r="B8" s="297"/>
      <c r="C8" s="176" t="s">
        <v>174</v>
      </c>
      <c r="D8" s="177" t="s">
        <v>175</v>
      </c>
      <c r="E8" s="174" t="s">
        <v>264</v>
      </c>
      <c r="F8" s="97">
        <v>80</v>
      </c>
      <c r="G8" s="120" t="s">
        <v>333</v>
      </c>
      <c r="H8" s="294"/>
    </row>
    <row r="9" spans="1:8" s="157" customFormat="1" ht="56.25" customHeight="1" x14ac:dyDescent="0.25">
      <c r="A9" s="298"/>
      <c r="B9" s="297"/>
      <c r="C9" s="176" t="s">
        <v>176</v>
      </c>
      <c r="D9" s="177" t="s">
        <v>282</v>
      </c>
      <c r="E9" s="174" t="s">
        <v>265</v>
      </c>
      <c r="F9" s="97">
        <v>100</v>
      </c>
      <c r="G9" s="120" t="s">
        <v>317</v>
      </c>
      <c r="H9" s="294"/>
    </row>
    <row r="10" spans="1:8" ht="54" x14ac:dyDescent="0.25">
      <c r="A10" s="298"/>
      <c r="B10" s="297"/>
      <c r="C10" s="126" t="s">
        <v>177</v>
      </c>
      <c r="D10" s="142" t="s">
        <v>178</v>
      </c>
      <c r="E10" s="130" t="s">
        <v>373</v>
      </c>
      <c r="F10" s="97">
        <v>100</v>
      </c>
      <c r="G10" s="179" t="s">
        <v>374</v>
      </c>
      <c r="H10" s="294"/>
    </row>
    <row r="11" spans="1:8" ht="75" customHeight="1" x14ac:dyDescent="0.25">
      <c r="A11" s="298"/>
      <c r="B11" s="297"/>
      <c r="C11" s="176" t="s">
        <v>179</v>
      </c>
      <c r="D11" s="177" t="s">
        <v>180</v>
      </c>
      <c r="E11" s="174" t="s">
        <v>266</v>
      </c>
      <c r="F11" s="136">
        <v>100</v>
      </c>
      <c r="G11" s="130" t="s">
        <v>318</v>
      </c>
      <c r="H11" s="294"/>
    </row>
    <row r="12" spans="1:8" ht="88.5" customHeight="1" x14ac:dyDescent="0.25">
      <c r="A12" s="132" t="s">
        <v>181</v>
      </c>
      <c r="B12" s="132" t="s">
        <v>182</v>
      </c>
      <c r="C12" s="176" t="s">
        <v>183</v>
      </c>
      <c r="D12" s="177" t="s">
        <v>184</v>
      </c>
      <c r="E12" s="174" t="s">
        <v>285</v>
      </c>
      <c r="F12" s="136">
        <v>60</v>
      </c>
      <c r="G12" s="130" t="s">
        <v>329</v>
      </c>
      <c r="H12" s="294"/>
    </row>
    <row r="13" spans="1:8" ht="94.5" customHeight="1" x14ac:dyDescent="0.25">
      <c r="A13" s="193" t="s">
        <v>185</v>
      </c>
      <c r="B13" s="132" t="s">
        <v>186</v>
      </c>
      <c r="C13" s="126" t="s">
        <v>187</v>
      </c>
      <c r="D13" s="126" t="s">
        <v>188</v>
      </c>
      <c r="E13" s="130" t="s">
        <v>286</v>
      </c>
      <c r="F13" s="136">
        <v>100</v>
      </c>
      <c r="G13" s="186" t="s">
        <v>319</v>
      </c>
      <c r="H13" s="294"/>
    </row>
    <row r="14" spans="1:8" ht="69.75" customHeight="1" x14ac:dyDescent="0.25">
      <c r="A14" s="131" t="s">
        <v>189</v>
      </c>
      <c r="B14" s="132" t="s">
        <v>190</v>
      </c>
      <c r="C14" s="126" t="s">
        <v>191</v>
      </c>
      <c r="D14" s="126" t="s">
        <v>192</v>
      </c>
      <c r="E14" s="130" t="s">
        <v>287</v>
      </c>
      <c r="F14" s="136">
        <v>100</v>
      </c>
      <c r="G14" s="186" t="s">
        <v>320</v>
      </c>
      <c r="H14" s="293">
        <f>IF(SUM(F14:F22)=0,"",AVERAGE(F14:F22))</f>
        <v>100</v>
      </c>
    </row>
    <row r="15" spans="1:8" ht="108" x14ac:dyDescent="0.25">
      <c r="A15" s="193" t="s">
        <v>193</v>
      </c>
      <c r="B15" s="132" t="s">
        <v>194</v>
      </c>
      <c r="C15" s="126" t="s">
        <v>288</v>
      </c>
      <c r="D15" s="126" t="s">
        <v>195</v>
      </c>
      <c r="E15" s="130" t="s">
        <v>289</v>
      </c>
      <c r="F15" s="136">
        <v>100</v>
      </c>
      <c r="G15" s="175" t="s">
        <v>327</v>
      </c>
      <c r="H15" s="294"/>
    </row>
    <row r="16" spans="1:8" ht="62.25" customHeight="1" x14ac:dyDescent="0.25">
      <c r="A16" s="300" t="s">
        <v>196</v>
      </c>
      <c r="B16" s="297" t="s">
        <v>197</v>
      </c>
      <c r="C16" s="301" t="s">
        <v>198</v>
      </c>
      <c r="D16" s="126" t="s">
        <v>199</v>
      </c>
      <c r="E16" s="130" t="s">
        <v>386</v>
      </c>
      <c r="F16" s="136">
        <v>100</v>
      </c>
      <c r="G16" s="186" t="s">
        <v>387</v>
      </c>
      <c r="H16" s="294"/>
    </row>
    <row r="17" spans="1:8" ht="63" customHeight="1" x14ac:dyDescent="0.25">
      <c r="A17" s="300"/>
      <c r="B17" s="297"/>
      <c r="C17" s="301"/>
      <c r="D17" s="126" t="s">
        <v>200</v>
      </c>
      <c r="E17" s="130" t="s">
        <v>386</v>
      </c>
      <c r="F17" s="136">
        <v>100</v>
      </c>
      <c r="G17" s="186" t="s">
        <v>387</v>
      </c>
      <c r="H17" s="294"/>
    </row>
    <row r="18" spans="1:8" ht="82.5" x14ac:dyDescent="0.25">
      <c r="A18" s="300"/>
      <c r="B18" s="297"/>
      <c r="C18" s="301"/>
      <c r="D18" s="198" t="s">
        <v>201</v>
      </c>
      <c r="E18" s="93" t="s">
        <v>391</v>
      </c>
      <c r="F18" s="136">
        <v>100</v>
      </c>
      <c r="G18" s="202" t="s">
        <v>392</v>
      </c>
      <c r="H18" s="294"/>
    </row>
    <row r="19" spans="1:8" ht="67.5" x14ac:dyDescent="0.25">
      <c r="A19" s="193" t="s">
        <v>202</v>
      </c>
      <c r="B19" s="131" t="s">
        <v>203</v>
      </c>
      <c r="C19" s="126" t="s">
        <v>204</v>
      </c>
      <c r="D19" s="126" t="s">
        <v>205</v>
      </c>
      <c r="E19" s="130" t="s">
        <v>267</v>
      </c>
      <c r="F19" s="136">
        <v>100</v>
      </c>
      <c r="G19" s="186" t="s">
        <v>325</v>
      </c>
      <c r="H19" s="294"/>
    </row>
    <row r="20" spans="1:8" ht="109.5" customHeight="1" x14ac:dyDescent="0.25">
      <c r="A20" s="194" t="s">
        <v>206</v>
      </c>
      <c r="B20" s="131" t="s">
        <v>207</v>
      </c>
      <c r="C20" s="126" t="s">
        <v>262</v>
      </c>
      <c r="D20" s="126" t="s">
        <v>208</v>
      </c>
      <c r="E20" s="130" t="s">
        <v>381</v>
      </c>
      <c r="F20" s="136">
        <v>100</v>
      </c>
      <c r="G20" s="186" t="s">
        <v>321</v>
      </c>
      <c r="H20" s="294"/>
    </row>
    <row r="21" spans="1:8" ht="72.75" customHeight="1" x14ac:dyDescent="0.25">
      <c r="A21" s="131" t="s">
        <v>209</v>
      </c>
      <c r="B21" s="132" t="s">
        <v>210</v>
      </c>
      <c r="C21" s="126" t="s">
        <v>211</v>
      </c>
      <c r="D21" s="126" t="s">
        <v>212</v>
      </c>
      <c r="E21" s="130" t="s">
        <v>268</v>
      </c>
      <c r="F21" s="136">
        <v>100</v>
      </c>
      <c r="G21" s="186" t="s">
        <v>322</v>
      </c>
      <c r="H21" s="294"/>
    </row>
    <row r="22" spans="1:8" ht="262.5" customHeight="1" x14ac:dyDescent="0.25">
      <c r="A22" s="194" t="s">
        <v>213</v>
      </c>
      <c r="B22" s="132" t="s">
        <v>214</v>
      </c>
      <c r="C22" s="126" t="s">
        <v>215</v>
      </c>
      <c r="D22" s="126" t="s">
        <v>216</v>
      </c>
      <c r="E22" s="130" t="s">
        <v>361</v>
      </c>
      <c r="F22" s="136">
        <v>100</v>
      </c>
      <c r="G22" s="184" t="s">
        <v>324</v>
      </c>
      <c r="H22" s="295"/>
    </row>
    <row r="23" spans="1:8" ht="14.25" thickBot="1" x14ac:dyDescent="0.3">
      <c r="A23" s="290" t="s">
        <v>120</v>
      </c>
      <c r="B23" s="291"/>
      <c r="C23" s="291"/>
      <c r="D23" s="291"/>
      <c r="E23" s="291"/>
      <c r="F23" s="291"/>
      <c r="G23" s="292"/>
      <c r="H23" s="138">
        <f>+H3</f>
        <v>92.727272727272734</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38"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85" zoomScaleNormal="96" zoomScaleSheetLayoutView="85" workbookViewId="0">
      <selection activeCell="E3" sqref="E3"/>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313" t="s">
        <v>217</v>
      </c>
      <c r="B1" s="314"/>
      <c r="C1" s="314"/>
      <c r="D1" s="314"/>
      <c r="E1" s="314"/>
      <c r="F1" s="314"/>
      <c r="G1" s="314"/>
      <c r="H1" s="315"/>
    </row>
    <row r="2" spans="1:8" ht="33" customHeight="1" thickBot="1" x14ac:dyDescent="0.3">
      <c r="A2" s="1" t="s">
        <v>163</v>
      </c>
      <c r="B2" s="1" t="s">
        <v>52</v>
      </c>
      <c r="C2" s="1" t="s">
        <v>67</v>
      </c>
      <c r="D2" s="1" t="s">
        <v>68</v>
      </c>
      <c r="E2" s="1" t="s">
        <v>69</v>
      </c>
      <c r="F2" s="1" t="s">
        <v>70</v>
      </c>
      <c r="G2" s="1" t="s">
        <v>54</v>
      </c>
      <c r="H2" s="1" t="s">
        <v>71</v>
      </c>
    </row>
    <row r="3" spans="1:8" s="135" customFormat="1" ht="84" customHeight="1" x14ac:dyDescent="0.25">
      <c r="A3" s="310">
        <v>10</v>
      </c>
      <c r="B3" s="307" t="s">
        <v>218</v>
      </c>
      <c r="C3" s="133" t="s">
        <v>219</v>
      </c>
      <c r="D3" s="133" t="s">
        <v>220</v>
      </c>
      <c r="E3" s="77" t="s">
        <v>395</v>
      </c>
      <c r="F3" s="134">
        <v>100</v>
      </c>
      <c r="G3" s="204" t="s">
        <v>398</v>
      </c>
      <c r="H3" s="305">
        <f>IF(SUM(F3:F7)=0,"",AVERAGE(F3:F7))</f>
        <v>100</v>
      </c>
    </row>
    <row r="4" spans="1:8" ht="84" customHeight="1" x14ac:dyDescent="0.25">
      <c r="A4" s="311"/>
      <c r="B4" s="308"/>
      <c r="C4" s="4" t="s">
        <v>221</v>
      </c>
      <c r="D4" s="4" t="s">
        <v>222</v>
      </c>
      <c r="E4" s="77" t="s">
        <v>406</v>
      </c>
      <c r="F4" s="61">
        <v>100</v>
      </c>
      <c r="G4" s="205" t="s">
        <v>407</v>
      </c>
      <c r="H4" s="306"/>
    </row>
    <row r="5" spans="1:8" s="135" customFormat="1" ht="78" customHeight="1" x14ac:dyDescent="0.25">
      <c r="A5" s="311"/>
      <c r="B5" s="308"/>
      <c r="C5" s="143" t="s">
        <v>223</v>
      </c>
      <c r="D5" s="143" t="s">
        <v>291</v>
      </c>
      <c r="E5" s="77" t="s">
        <v>396</v>
      </c>
      <c r="F5" s="160">
        <v>100</v>
      </c>
      <c r="G5" s="206" t="s">
        <v>399</v>
      </c>
      <c r="H5" s="306"/>
    </row>
    <row r="6" spans="1:8" ht="86.25" customHeight="1" x14ac:dyDescent="0.25">
      <c r="A6" s="311"/>
      <c r="B6" s="308"/>
      <c r="C6" s="4" t="s">
        <v>224</v>
      </c>
      <c r="D6" s="143" t="s">
        <v>290</v>
      </c>
      <c r="E6" s="77" t="s">
        <v>397</v>
      </c>
      <c r="F6" s="61">
        <v>100</v>
      </c>
      <c r="G6" s="205" t="s">
        <v>408</v>
      </c>
      <c r="H6" s="306"/>
    </row>
    <row r="7" spans="1:8" s="156" customFormat="1" ht="89.25" customHeight="1" thickBot="1" x14ac:dyDescent="0.3">
      <c r="A7" s="312"/>
      <c r="B7" s="309"/>
      <c r="C7" s="153" t="s">
        <v>225</v>
      </c>
      <c r="D7" s="153" t="s">
        <v>292</v>
      </c>
      <c r="E7" s="154" t="s">
        <v>404</v>
      </c>
      <c r="F7" s="155">
        <v>100</v>
      </c>
      <c r="G7" s="207" t="s">
        <v>405</v>
      </c>
      <c r="H7" s="306"/>
    </row>
    <row r="8" spans="1:8" ht="30.75" thickBot="1" x14ac:dyDescent="0.45">
      <c r="A8" s="302" t="s">
        <v>120</v>
      </c>
      <c r="B8" s="303"/>
      <c r="C8" s="303"/>
      <c r="D8" s="303"/>
      <c r="E8" s="303"/>
      <c r="F8" s="303"/>
      <c r="G8" s="304"/>
      <c r="H8" s="24">
        <f>+H3</f>
        <v>100</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customXml/itemProps3.xml><?xml version="1.0" encoding="utf-8"?>
<ds:datastoreItem xmlns:ds="http://schemas.openxmlformats.org/officeDocument/2006/customXml" ds:itemID="{01A3D77B-7B20-45D5-A1E4-B22778D7E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2026-02-10T20:40:08Z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